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2" windowWidth="15576" windowHeight="11640"/>
  </bookViews>
  <sheets>
    <sheet name="Лист1" sheetId="1" r:id="rId1"/>
  </sheets>
  <definedNames>
    <definedName name="_xlnm.Print_Area" localSheetId="0">Лист1!$A$1:$M$195</definedName>
  </definedNames>
  <calcPr calcId="145621"/>
</workbook>
</file>

<file path=xl/calcChain.xml><?xml version="1.0" encoding="utf-8"?>
<calcChain xmlns="http://schemas.openxmlformats.org/spreadsheetml/2006/main">
  <c r="M143" i="1" l="1"/>
  <c r="L143" i="1"/>
  <c r="J143" i="1"/>
  <c r="I143" i="1"/>
  <c r="H143" i="1"/>
  <c r="G143" i="1"/>
  <c r="K187" i="1" l="1"/>
  <c r="L187" i="1" s="1"/>
  <c r="K180" i="1"/>
  <c r="L180" i="1" s="1"/>
  <c r="K144" i="1"/>
  <c r="K143" i="1" s="1"/>
  <c r="K132" i="1"/>
  <c r="K131" i="1" s="1"/>
  <c r="K130" i="1" s="1"/>
  <c r="M131" i="1"/>
  <c r="M130" i="1" s="1"/>
  <c r="M129" i="1" s="1"/>
  <c r="M128" i="1" s="1"/>
  <c r="M127" i="1" s="1"/>
  <c r="M126" i="1" s="1"/>
  <c r="J131" i="1"/>
  <c r="J130" i="1" s="1"/>
  <c r="I131" i="1"/>
  <c r="I130" i="1" s="1"/>
  <c r="I129" i="1" s="1"/>
  <c r="I128" i="1" s="1"/>
  <c r="I127" i="1" s="1"/>
  <c r="I126" i="1" s="1"/>
  <c r="H131" i="1"/>
  <c r="H130" i="1" s="1"/>
  <c r="G131" i="1"/>
  <c r="G130" i="1" s="1"/>
  <c r="G127" i="1" s="1"/>
  <c r="G126" i="1" s="1"/>
  <c r="G128" i="1" l="1"/>
  <c r="L131" i="1" l="1"/>
  <c r="L130" i="1" s="1"/>
  <c r="L129" i="1" s="1"/>
  <c r="H129" i="1"/>
  <c r="K129" i="1"/>
  <c r="J129" i="1"/>
  <c r="G129" i="1"/>
  <c r="K128" i="1"/>
  <c r="J128" i="1"/>
  <c r="K127" i="1"/>
  <c r="K126" i="1" s="1"/>
  <c r="J127" i="1"/>
  <c r="J126" i="1" s="1"/>
  <c r="K122" i="1"/>
  <c r="L122" i="1" s="1"/>
  <c r="L121" i="1" s="1"/>
  <c r="L120" i="1" s="1"/>
  <c r="K121" i="1"/>
  <c r="K120" i="1" s="1"/>
  <c r="J121" i="1"/>
  <c r="J120" i="1" s="1"/>
  <c r="H121" i="1"/>
  <c r="H120" i="1" s="1"/>
  <c r="G121" i="1"/>
  <c r="G120" i="1" s="1"/>
  <c r="M120" i="1"/>
  <c r="I120" i="1"/>
  <c r="L127" i="1" l="1"/>
  <c r="L126" i="1" s="1"/>
  <c r="H127" i="1"/>
  <c r="H126" i="1" s="1"/>
  <c r="H128" i="1"/>
  <c r="L128" i="1"/>
  <c r="K116" i="1"/>
  <c r="L116" i="1" s="1"/>
  <c r="K102" i="1"/>
  <c r="L102" i="1" s="1"/>
  <c r="K95" i="1"/>
  <c r="L95" i="1" s="1"/>
  <c r="K85" i="1"/>
  <c r="L85" i="1" s="1"/>
  <c r="K173" i="1"/>
  <c r="L173" i="1" s="1"/>
  <c r="H42" i="1"/>
  <c r="K167" i="1" l="1"/>
  <c r="L167" i="1" s="1"/>
  <c r="M159" i="1"/>
  <c r="I159" i="1"/>
  <c r="K161" i="1"/>
  <c r="L161" i="1" s="1"/>
  <c r="L160" i="1" s="1"/>
  <c r="J160" i="1"/>
  <c r="H160" i="1"/>
  <c r="G160" i="1"/>
  <c r="K163" i="1"/>
  <c r="L163" i="1" s="1"/>
  <c r="K125" i="1"/>
  <c r="L125" i="1" s="1"/>
  <c r="K110" i="1"/>
  <c r="L110" i="1" s="1"/>
  <c r="K107" i="1"/>
  <c r="L107" i="1" s="1"/>
  <c r="K75" i="1"/>
  <c r="L75" i="1" s="1"/>
  <c r="K65" i="1"/>
  <c r="K64" i="1" s="1"/>
  <c r="K63" i="1" s="1"/>
  <c r="K62" i="1" s="1"/>
  <c r="K61" i="1" s="1"/>
  <c r="M62" i="1"/>
  <c r="M61" i="1" s="1"/>
  <c r="I62" i="1"/>
  <c r="I61" i="1" s="1"/>
  <c r="J64" i="1"/>
  <c r="J63" i="1" s="1"/>
  <c r="J62" i="1" s="1"/>
  <c r="J61" i="1" s="1"/>
  <c r="H64" i="1"/>
  <c r="H63" i="1" s="1"/>
  <c r="H62" i="1" s="1"/>
  <c r="H61" i="1" s="1"/>
  <c r="G64" i="1"/>
  <c r="G63" i="1" s="1"/>
  <c r="G62" i="1" s="1"/>
  <c r="G61" i="1" s="1"/>
  <c r="K45" i="1"/>
  <c r="L45" i="1" s="1"/>
  <c r="K43" i="1"/>
  <c r="L43" i="1" s="1"/>
  <c r="K38" i="1"/>
  <c r="K33" i="1"/>
  <c r="K24" i="1"/>
  <c r="K27" i="1"/>
  <c r="L65" i="1" l="1"/>
  <c r="L64" i="1" s="1"/>
  <c r="L63" i="1" s="1"/>
  <c r="L62" i="1" s="1"/>
  <c r="L61" i="1" s="1"/>
  <c r="K160" i="1"/>
  <c r="L24" i="1" l="1"/>
  <c r="L23" i="1" s="1"/>
  <c r="L22" i="1" s="1"/>
  <c r="H24" i="1"/>
  <c r="H23" i="1" s="1"/>
  <c r="H22" i="1" s="1"/>
  <c r="K23" i="1"/>
  <c r="K22" i="1" s="1"/>
  <c r="J23" i="1"/>
  <c r="J22" i="1" s="1"/>
  <c r="G23" i="1"/>
  <c r="G22" i="1" s="1"/>
  <c r="M22" i="1"/>
  <c r="I22" i="1"/>
  <c r="M16" i="1" l="1"/>
  <c r="I16" i="1"/>
  <c r="K19" i="1" l="1"/>
  <c r="K157" i="1" l="1"/>
  <c r="L157" i="1" s="1"/>
  <c r="K150" i="1"/>
  <c r="L150" i="1" s="1"/>
  <c r="K98" i="1"/>
  <c r="L98" i="1" s="1"/>
  <c r="L94" i="1"/>
  <c r="L93" i="1" s="1"/>
  <c r="K94" i="1"/>
  <c r="K93" i="1" s="1"/>
  <c r="J94" i="1"/>
  <c r="H94" i="1"/>
  <c r="H93" i="1" s="1"/>
  <c r="G94" i="1"/>
  <c r="M93" i="1"/>
  <c r="J93" i="1"/>
  <c r="I93" i="1"/>
  <c r="G93" i="1"/>
  <c r="K165" i="1"/>
  <c r="L165" i="1" s="1"/>
  <c r="J193" i="1"/>
  <c r="J192" i="1" s="1"/>
  <c r="J191" i="1" s="1"/>
  <c r="J190" i="1" s="1"/>
  <c r="J189" i="1" s="1"/>
  <c r="J188" i="1" s="1"/>
  <c r="J186" i="1"/>
  <c r="J185" i="1" s="1"/>
  <c r="J184" i="1" s="1"/>
  <c r="J179" i="1"/>
  <c r="J178" i="1" s="1"/>
  <c r="J177" i="1" s="1"/>
  <c r="J176" i="1" s="1"/>
  <c r="J175" i="1" s="1"/>
  <c r="J174" i="1" s="1"/>
  <c r="J172" i="1"/>
  <c r="J171" i="1" s="1"/>
  <c r="J170" i="1" s="1"/>
  <c r="J169" i="1" s="1"/>
  <c r="J168" i="1" s="1"/>
  <c r="J166" i="1"/>
  <c r="J164" i="1"/>
  <c r="J162" i="1"/>
  <c r="J156" i="1"/>
  <c r="J155" i="1" s="1"/>
  <c r="J154" i="1" s="1"/>
  <c r="J153" i="1" s="1"/>
  <c r="J149" i="1"/>
  <c r="J148" i="1" s="1"/>
  <c r="J142" i="1"/>
  <c r="J141" i="1" s="1"/>
  <c r="J136" i="1"/>
  <c r="J135" i="1"/>
  <c r="J134" i="1"/>
  <c r="J133" i="1" s="1"/>
  <c r="J124" i="1"/>
  <c r="J123" i="1" s="1"/>
  <c r="J115" i="1"/>
  <c r="J114" i="1" s="1"/>
  <c r="J113" i="1" s="1"/>
  <c r="J109" i="1"/>
  <c r="J108" i="1" s="1"/>
  <c r="J106" i="1"/>
  <c r="J105" i="1" s="1"/>
  <c r="J101" i="1"/>
  <c r="J97" i="1"/>
  <c r="J96" i="1" s="1"/>
  <c r="J91" i="1"/>
  <c r="J90" i="1" s="1"/>
  <c r="J84" i="1"/>
  <c r="J82" i="1" s="1"/>
  <c r="J79" i="1"/>
  <c r="J77" i="1" s="1"/>
  <c r="J74" i="1"/>
  <c r="J73" i="1" s="1"/>
  <c r="J71" i="1"/>
  <c r="J70" i="1" s="1"/>
  <c r="J59" i="1"/>
  <c r="J57" i="1" s="1"/>
  <c r="J56" i="1" s="1"/>
  <c r="J50" i="1"/>
  <c r="J49" i="1" s="1"/>
  <c r="J44" i="1"/>
  <c r="J42" i="1"/>
  <c r="J37" i="1"/>
  <c r="J34" i="1" s="1"/>
  <c r="J32" i="1"/>
  <c r="J31" i="1" s="1"/>
  <c r="J26" i="1"/>
  <c r="J25" i="1" s="1"/>
  <c r="J21" i="1" s="1"/>
  <c r="J20" i="1" s="1"/>
  <c r="J18" i="1"/>
  <c r="J17" i="1" s="1"/>
  <c r="J16" i="1" s="1"/>
  <c r="H193" i="1"/>
  <c r="H192" i="1" s="1"/>
  <c r="H191" i="1" s="1"/>
  <c r="H190" i="1" s="1"/>
  <c r="H189" i="1" s="1"/>
  <c r="H188" i="1" s="1"/>
  <c r="G193" i="1"/>
  <c r="G192" i="1" s="1"/>
  <c r="G191" i="1" s="1"/>
  <c r="G190" i="1" s="1"/>
  <c r="G189" i="1" s="1"/>
  <c r="G188" i="1" s="1"/>
  <c r="H186" i="1"/>
  <c r="H185" i="1" s="1"/>
  <c r="H184" i="1" s="1"/>
  <c r="G186" i="1"/>
  <c r="G185" i="1" s="1"/>
  <c r="G184" i="1" s="1"/>
  <c r="I179" i="1"/>
  <c r="H179" i="1"/>
  <c r="H178" i="1" s="1"/>
  <c r="H177" i="1" s="1"/>
  <c r="H176" i="1" s="1"/>
  <c r="H175" i="1" s="1"/>
  <c r="H174" i="1" s="1"/>
  <c r="G179" i="1"/>
  <c r="G178" i="1" s="1"/>
  <c r="G177" i="1" s="1"/>
  <c r="G176" i="1" s="1"/>
  <c r="G175" i="1" s="1"/>
  <c r="G174" i="1" s="1"/>
  <c r="I177" i="1"/>
  <c r="I176" i="1" s="1"/>
  <c r="I175" i="1" s="1"/>
  <c r="I174" i="1" s="1"/>
  <c r="H172" i="1"/>
  <c r="H171" i="1" s="1"/>
  <c r="H170" i="1" s="1"/>
  <c r="H169" i="1" s="1"/>
  <c r="H168" i="1" s="1"/>
  <c r="G172" i="1"/>
  <c r="G171" i="1" s="1"/>
  <c r="G170" i="1" s="1"/>
  <c r="G169" i="1" s="1"/>
  <c r="G168" i="1" s="1"/>
  <c r="I169" i="1"/>
  <c r="I168" i="1" s="1"/>
  <c r="H166" i="1"/>
  <c r="G166" i="1"/>
  <c r="H164" i="1"/>
  <c r="G164" i="1"/>
  <c r="H162" i="1"/>
  <c r="G162" i="1"/>
  <c r="G159" i="1" s="1"/>
  <c r="I158" i="1"/>
  <c r="H156" i="1"/>
  <c r="H155" i="1" s="1"/>
  <c r="H154" i="1" s="1"/>
  <c r="H153" i="1" s="1"/>
  <c r="G156" i="1"/>
  <c r="G155" i="1" s="1"/>
  <c r="G154" i="1" s="1"/>
  <c r="G153" i="1" s="1"/>
  <c r="I153" i="1"/>
  <c r="H149" i="1"/>
  <c r="H148" i="1" s="1"/>
  <c r="H147" i="1" s="1"/>
  <c r="G149" i="1"/>
  <c r="G148" i="1" s="1"/>
  <c r="G147" i="1" s="1"/>
  <c r="I147" i="1"/>
  <c r="H142" i="1"/>
  <c r="G142" i="1"/>
  <c r="G141" i="1" s="1"/>
  <c r="I141" i="1"/>
  <c r="H138" i="1"/>
  <c r="H137" i="1" s="1"/>
  <c r="G136" i="1"/>
  <c r="G135" i="1"/>
  <c r="G134" i="1"/>
  <c r="G133" i="1" s="1"/>
  <c r="H124" i="1"/>
  <c r="H123" i="1" s="1"/>
  <c r="G124" i="1"/>
  <c r="G123" i="1" s="1"/>
  <c r="I123" i="1"/>
  <c r="I119" i="1" s="1"/>
  <c r="I117" i="1"/>
  <c r="H115" i="1"/>
  <c r="H114" i="1" s="1"/>
  <c r="G115" i="1"/>
  <c r="G114" i="1" s="1"/>
  <c r="I113" i="1"/>
  <c r="I111" i="1"/>
  <c r="H109" i="1"/>
  <c r="H108" i="1" s="1"/>
  <c r="G109" i="1"/>
  <c r="G108" i="1" s="1"/>
  <c r="H106" i="1"/>
  <c r="H105" i="1" s="1"/>
  <c r="G106" i="1"/>
  <c r="G105" i="1" s="1"/>
  <c r="I104" i="1"/>
  <c r="I103" i="1"/>
  <c r="I101" i="1"/>
  <c r="I100" i="1" s="1"/>
  <c r="I99" i="1" s="1"/>
  <c r="H101" i="1"/>
  <c r="H100" i="1" s="1"/>
  <c r="H99" i="1" s="1"/>
  <c r="G101" i="1"/>
  <c r="G100" i="1" s="1"/>
  <c r="G99" i="1" s="1"/>
  <c r="H97" i="1"/>
  <c r="H96" i="1" s="1"/>
  <c r="G97" i="1"/>
  <c r="G96" i="1" s="1"/>
  <c r="I96" i="1"/>
  <c r="I91" i="1"/>
  <c r="I90" i="1" s="1"/>
  <c r="H91" i="1"/>
  <c r="H90" i="1" s="1"/>
  <c r="G91" i="1"/>
  <c r="G90" i="1" s="1"/>
  <c r="I84" i="1"/>
  <c r="I82" i="1" s="1"/>
  <c r="H84" i="1"/>
  <c r="H83" i="1" s="1"/>
  <c r="G84" i="1"/>
  <c r="G83" i="1" s="1"/>
  <c r="I79" i="1"/>
  <c r="I77" i="1" s="1"/>
  <c r="H79" i="1"/>
  <c r="H76" i="1" s="1"/>
  <c r="G79" i="1"/>
  <c r="G78" i="1" s="1"/>
  <c r="H74" i="1"/>
  <c r="H73" i="1" s="1"/>
  <c r="G74" i="1"/>
  <c r="G73" i="1" s="1"/>
  <c r="I71" i="1"/>
  <c r="I70" i="1" s="1"/>
  <c r="I69" i="1" s="1"/>
  <c r="I68" i="1" s="1"/>
  <c r="H71" i="1"/>
  <c r="H70" i="1" s="1"/>
  <c r="G71" i="1"/>
  <c r="G70" i="1" s="1"/>
  <c r="I60" i="1"/>
  <c r="I59" i="1" s="1"/>
  <c r="I57" i="1" s="1"/>
  <c r="I56" i="1" s="1"/>
  <c r="G59" i="1"/>
  <c r="G57" i="1" s="1"/>
  <c r="G56" i="1" s="1"/>
  <c r="H56" i="1"/>
  <c r="H54" i="1" s="1"/>
  <c r="H53" i="1" s="1"/>
  <c r="I50" i="1"/>
  <c r="I49" i="1" s="1"/>
  <c r="G50" i="1"/>
  <c r="G49" i="1" s="1"/>
  <c r="G48" i="1" s="1"/>
  <c r="H48" i="1"/>
  <c r="H44" i="1"/>
  <c r="G44" i="1"/>
  <c r="G42" i="1"/>
  <c r="I40" i="1"/>
  <c r="I39" i="1"/>
  <c r="H38" i="1"/>
  <c r="H37" i="1" s="1"/>
  <c r="H36" i="1" s="1"/>
  <c r="G37" i="1"/>
  <c r="G36" i="1" s="1"/>
  <c r="G35" i="1" s="1"/>
  <c r="I35" i="1"/>
  <c r="H33" i="1"/>
  <c r="H28" i="1" s="1"/>
  <c r="G32" i="1"/>
  <c r="H32" i="1" s="1"/>
  <c r="H27" i="1"/>
  <c r="H26" i="1" s="1"/>
  <c r="H25" i="1" s="1"/>
  <c r="H21" i="1" s="1"/>
  <c r="H20" i="1" s="1"/>
  <c r="G26" i="1"/>
  <c r="G25" i="1" s="1"/>
  <c r="G21" i="1" s="1"/>
  <c r="G20" i="1" s="1"/>
  <c r="I25" i="1"/>
  <c r="I21" i="1" s="1"/>
  <c r="I20" i="1" s="1"/>
  <c r="H19" i="1"/>
  <c r="H18" i="1" s="1"/>
  <c r="H17" i="1" s="1"/>
  <c r="H16" i="1" s="1"/>
  <c r="G18" i="1"/>
  <c r="G17" i="1" s="1"/>
  <c r="G16" i="1" s="1"/>
  <c r="I15" i="1"/>
  <c r="H183" i="1" l="1"/>
  <c r="H182" i="1" s="1"/>
  <c r="H181" i="1" s="1"/>
  <c r="G119" i="1"/>
  <c r="G118" i="1" s="1"/>
  <c r="G117" i="1" s="1"/>
  <c r="H119" i="1"/>
  <c r="H118" i="1" s="1"/>
  <c r="H117" i="1" s="1"/>
  <c r="H159" i="1"/>
  <c r="H158" i="1" s="1"/>
  <c r="J69" i="1"/>
  <c r="G69" i="1"/>
  <c r="G68" i="1" s="1"/>
  <c r="J119" i="1"/>
  <c r="J118" i="1" s="1"/>
  <c r="J117" i="1" s="1"/>
  <c r="H77" i="1"/>
  <c r="J100" i="1"/>
  <c r="J99" i="1" s="1"/>
  <c r="H69" i="1"/>
  <c r="H68" i="1" s="1"/>
  <c r="H67" i="1" s="1"/>
  <c r="J76" i="1"/>
  <c r="J159" i="1"/>
  <c r="J158" i="1" s="1"/>
  <c r="J68" i="1"/>
  <c r="H89" i="1"/>
  <c r="H88" i="1" s="1"/>
  <c r="H87" i="1" s="1"/>
  <c r="H41" i="1"/>
  <c r="H39" i="1" s="1"/>
  <c r="H82" i="1"/>
  <c r="G158" i="1"/>
  <c r="G81" i="1"/>
  <c r="I89" i="1"/>
  <c r="I88" i="1" s="1"/>
  <c r="I87" i="1" s="1"/>
  <c r="I86" i="1" s="1"/>
  <c r="H81" i="1"/>
  <c r="G34" i="1"/>
  <c r="G31" i="1"/>
  <c r="G30" i="1" s="1"/>
  <c r="G29" i="1" s="1"/>
  <c r="G77" i="1"/>
  <c r="G82" i="1"/>
  <c r="G183" i="1"/>
  <c r="G182" i="1" s="1"/>
  <c r="G181" i="1" s="1"/>
  <c r="I78" i="1"/>
  <c r="I76" i="1"/>
  <c r="I67" i="1" s="1"/>
  <c r="G54" i="1"/>
  <c r="G53" i="1" s="1"/>
  <c r="G55" i="1"/>
  <c r="G89" i="1"/>
  <c r="G88" i="1" s="1"/>
  <c r="G87" i="1" s="1"/>
  <c r="I48" i="1"/>
  <c r="I47" i="1"/>
  <c r="I46" i="1" s="1"/>
  <c r="H141" i="1"/>
  <c r="H140" i="1"/>
  <c r="H139" i="1" s="1"/>
  <c r="I152" i="1"/>
  <c r="I151" i="1" s="1"/>
  <c r="G47" i="1"/>
  <c r="G46" i="1" s="1"/>
  <c r="H55" i="1"/>
  <c r="G76" i="1"/>
  <c r="I81" i="1"/>
  <c r="G146" i="1"/>
  <c r="G145" i="1" s="1"/>
  <c r="J78" i="1"/>
  <c r="J89" i="1"/>
  <c r="I14" i="1"/>
  <c r="G41" i="1"/>
  <c r="G39" i="1" s="1"/>
  <c r="H78" i="1"/>
  <c r="I83" i="1"/>
  <c r="J81" i="1"/>
  <c r="J83" i="1"/>
  <c r="J41" i="1"/>
  <c r="J39" i="1" s="1"/>
  <c r="J15" i="1"/>
  <c r="J54" i="1"/>
  <c r="J53" i="1" s="1"/>
  <c r="J55" i="1"/>
  <c r="J103" i="1"/>
  <c r="J104" i="1"/>
  <c r="J28" i="1"/>
  <c r="J30" i="1"/>
  <c r="J29" i="1" s="1"/>
  <c r="J48" i="1"/>
  <c r="J47" i="1"/>
  <c r="J46" i="1" s="1"/>
  <c r="J147" i="1"/>
  <c r="J146" i="1"/>
  <c r="J145" i="1" s="1"/>
  <c r="J140" i="1"/>
  <c r="J139" i="1" s="1"/>
  <c r="J36" i="1"/>
  <c r="J35" i="1" s="1"/>
  <c r="J183" i="1"/>
  <c r="J182" i="1" s="1"/>
  <c r="J181" i="1" s="1"/>
  <c r="J112" i="1"/>
  <c r="I54" i="1"/>
  <c r="I53" i="1" s="1"/>
  <c r="I55" i="1"/>
  <c r="H104" i="1"/>
  <c r="H103" i="1"/>
  <c r="H113" i="1"/>
  <c r="H112" i="1"/>
  <c r="H135" i="1"/>
  <c r="H136" i="1"/>
  <c r="H134" i="1"/>
  <c r="H133" i="1" s="1"/>
  <c r="H35" i="1"/>
  <c r="H34" i="1"/>
  <c r="H15" i="1"/>
  <c r="G103" i="1"/>
  <c r="G104" i="1"/>
  <c r="G113" i="1"/>
  <c r="G112" i="1"/>
  <c r="G15" i="1"/>
  <c r="G140" i="1"/>
  <c r="G139" i="1" s="1"/>
  <c r="H146" i="1"/>
  <c r="H145" i="1" s="1"/>
  <c r="M147" i="1"/>
  <c r="M141" i="1"/>
  <c r="M113" i="1"/>
  <c r="M104" i="1"/>
  <c r="L48" i="1"/>
  <c r="M40" i="1"/>
  <c r="M35" i="1"/>
  <c r="H111" i="1" l="1"/>
  <c r="G111" i="1"/>
  <c r="J111" i="1"/>
  <c r="I66" i="1"/>
  <c r="I52" i="1" s="1"/>
  <c r="H66" i="1"/>
  <c r="H52" i="1" s="1"/>
  <c r="J88" i="1"/>
  <c r="J87" i="1" s="1"/>
  <c r="J86" i="1" s="1"/>
  <c r="G40" i="1"/>
  <c r="H31" i="1"/>
  <c r="H30" i="1" s="1"/>
  <c r="H29" i="1" s="1"/>
  <c r="H40" i="1"/>
  <c r="J67" i="1"/>
  <c r="J66" i="1" s="1"/>
  <c r="J52" i="1" s="1"/>
  <c r="G67" i="1"/>
  <c r="G66" i="1" s="1"/>
  <c r="G52" i="1" s="1"/>
  <c r="G152" i="1"/>
  <c r="G151" i="1" s="1"/>
  <c r="H152" i="1"/>
  <c r="H151" i="1" s="1"/>
  <c r="G28" i="1"/>
  <c r="G14" i="1" s="1"/>
  <c r="H86" i="1"/>
  <c r="G86" i="1"/>
  <c r="J152" i="1"/>
  <c r="J151" i="1" s="1"/>
  <c r="J40" i="1"/>
  <c r="J14" i="1"/>
  <c r="H14" i="1"/>
  <c r="L71" i="1"/>
  <c r="L70" i="1" s="1"/>
  <c r="G13" i="1" l="1"/>
  <c r="I13" i="1"/>
  <c r="I195" i="1" s="1"/>
  <c r="H13" i="1"/>
  <c r="H195" i="1" s="1"/>
  <c r="J13" i="1"/>
  <c r="J195" i="1" s="1"/>
  <c r="G195" i="1"/>
  <c r="M103" i="1"/>
  <c r="L106" i="1"/>
  <c r="L105" i="1" s="1"/>
  <c r="K106" i="1"/>
  <c r="K105" i="1" s="1"/>
  <c r="M177" i="1" l="1"/>
  <c r="M176" i="1" s="1"/>
  <c r="L172" i="1"/>
  <c r="L171" i="1" s="1"/>
  <c r="L170" i="1" s="1"/>
  <c r="L169" i="1" s="1"/>
  <c r="L168" i="1" s="1"/>
  <c r="K172" i="1"/>
  <c r="K171" i="1" s="1"/>
  <c r="K170" i="1" s="1"/>
  <c r="K169" i="1" s="1"/>
  <c r="K168" i="1" s="1"/>
  <c r="M169" i="1"/>
  <c r="M168" i="1" s="1"/>
  <c r="M153" i="1"/>
  <c r="L156" i="1"/>
  <c r="L155" i="1" s="1"/>
  <c r="L154" i="1" s="1"/>
  <c r="L153" i="1" s="1"/>
  <c r="K156" i="1"/>
  <c r="K155" i="1" s="1"/>
  <c r="K154" i="1" s="1"/>
  <c r="K153" i="1" s="1"/>
  <c r="M117" i="1"/>
  <c r="M123" i="1"/>
  <c r="M119" i="1" s="1"/>
  <c r="M101" i="1"/>
  <c r="M100" i="1" s="1"/>
  <c r="M99" i="1" s="1"/>
  <c r="L101" i="1"/>
  <c r="L100" i="1" s="1"/>
  <c r="L99" i="1" s="1"/>
  <c r="K101" i="1"/>
  <c r="K100" i="1" s="1"/>
  <c r="K99" i="1" s="1"/>
  <c r="M79" i="1"/>
  <c r="M76" i="1" s="1"/>
  <c r="L79" i="1"/>
  <c r="L77" i="1" s="1"/>
  <c r="K79" i="1"/>
  <c r="K76" i="1" s="1"/>
  <c r="L56" i="1"/>
  <c r="K50" i="1"/>
  <c r="K49" i="1" s="1"/>
  <c r="K48" i="1" s="1"/>
  <c r="M50" i="1"/>
  <c r="M49" i="1" s="1"/>
  <c r="L44" i="1"/>
  <c r="K44" i="1"/>
  <c r="K32" i="1"/>
  <c r="L32" i="1" s="1"/>
  <c r="M15" i="1"/>
  <c r="M25" i="1"/>
  <c r="M21" i="1" s="1"/>
  <c r="M20" i="1" s="1"/>
  <c r="K136" i="1"/>
  <c r="M47" i="1" l="1"/>
  <c r="M46" i="1" s="1"/>
  <c r="M48" i="1"/>
  <c r="K47" i="1"/>
  <c r="K46" i="1" s="1"/>
  <c r="L54" i="1"/>
  <c r="L53" i="1" s="1"/>
  <c r="L55" i="1"/>
  <c r="M77" i="1"/>
  <c r="M78" i="1"/>
  <c r="L76" i="1"/>
  <c r="K78" i="1"/>
  <c r="K77" i="1"/>
  <c r="L78" i="1"/>
  <c r="K31" i="1"/>
  <c r="K30" i="1" s="1"/>
  <c r="K29" i="1" s="1"/>
  <c r="L31" i="1" l="1"/>
  <c r="L30" i="1" s="1"/>
  <c r="L29" i="1" s="1"/>
  <c r="K28" i="1"/>
  <c r="K135" i="1" l="1"/>
  <c r="M179" i="1" l="1"/>
  <c r="M175" i="1" s="1"/>
  <c r="M174" i="1" s="1"/>
  <c r="K134" i="1" l="1"/>
  <c r="K133" i="1" s="1"/>
  <c r="L179" i="1"/>
  <c r="K179" i="1"/>
  <c r="K178" i="1" l="1"/>
  <c r="K177" i="1" s="1"/>
  <c r="K176" i="1" s="1"/>
  <c r="K175" i="1" s="1"/>
  <c r="K174" i="1" s="1"/>
  <c r="L178" i="1"/>
  <c r="L177" i="1" s="1"/>
  <c r="L176" i="1" s="1"/>
  <c r="L175" i="1" s="1"/>
  <c r="L174" i="1" s="1"/>
  <c r="M158" i="1"/>
  <c r="K166" i="1"/>
  <c r="L166" i="1"/>
  <c r="L164" i="1"/>
  <c r="K164" i="1"/>
  <c r="L162" i="1"/>
  <c r="K162" i="1"/>
  <c r="L149" i="1"/>
  <c r="L148" i="1" s="1"/>
  <c r="L147" i="1" s="1"/>
  <c r="K149" i="1"/>
  <c r="K148" i="1" s="1"/>
  <c r="K147" i="1" s="1"/>
  <c r="L142" i="1"/>
  <c r="L141" i="1" s="1"/>
  <c r="K142" i="1"/>
  <c r="K141" i="1" s="1"/>
  <c r="K193" i="1"/>
  <c r="K192" i="1" s="1"/>
  <c r="K191" i="1" s="1"/>
  <c r="K190" i="1" s="1"/>
  <c r="L193" i="1"/>
  <c r="L192" i="1" s="1"/>
  <c r="L191" i="1" s="1"/>
  <c r="L190" i="1" s="1"/>
  <c r="L159" i="1" l="1"/>
  <c r="L158" i="1" s="1"/>
  <c r="K159" i="1"/>
  <c r="K158" i="1" s="1"/>
  <c r="M152" i="1"/>
  <c r="M151" i="1" s="1"/>
  <c r="L146" i="1"/>
  <c r="L145" i="1" s="1"/>
  <c r="K146" i="1"/>
  <c r="K145" i="1" s="1"/>
  <c r="K140" i="1"/>
  <c r="K139" i="1" s="1"/>
  <c r="L140" i="1"/>
  <c r="L139" i="1" s="1"/>
  <c r="L186" i="1"/>
  <c r="K186" i="1"/>
  <c r="L189" i="1"/>
  <c r="L188" i="1" s="1"/>
  <c r="K189" i="1"/>
  <c r="K188" i="1" s="1"/>
  <c r="M111" i="1"/>
  <c r="L124" i="1"/>
  <c r="L123" i="1" s="1"/>
  <c r="K124" i="1"/>
  <c r="K123" i="1" s="1"/>
  <c r="L115" i="1"/>
  <c r="L114" i="1" s="1"/>
  <c r="L113" i="1" s="1"/>
  <c r="K115" i="1"/>
  <c r="K114" i="1" s="1"/>
  <c r="K113" i="1" s="1"/>
  <c r="L109" i="1"/>
  <c r="L108" i="1" s="1"/>
  <c r="L104" i="1" s="1"/>
  <c r="K109" i="1"/>
  <c r="K108" i="1" s="1"/>
  <c r="K104" i="1" s="1"/>
  <c r="M96" i="1"/>
  <c r="L97" i="1"/>
  <c r="L96" i="1" s="1"/>
  <c r="K97" i="1"/>
  <c r="K96" i="1" s="1"/>
  <c r="M91" i="1"/>
  <c r="M90" i="1" s="1"/>
  <c r="L91" i="1"/>
  <c r="L90" i="1" s="1"/>
  <c r="K91" i="1"/>
  <c r="K90" i="1" s="1"/>
  <c r="M84" i="1"/>
  <c r="M83" i="1" s="1"/>
  <c r="L84" i="1"/>
  <c r="L83" i="1" s="1"/>
  <c r="K84" i="1"/>
  <c r="K83" i="1" s="1"/>
  <c r="L74" i="1"/>
  <c r="L73" i="1" s="1"/>
  <c r="L69" i="1" s="1"/>
  <c r="L68" i="1" s="1"/>
  <c r="L67" i="1" s="1"/>
  <c r="K74" i="1"/>
  <c r="K73" i="1" s="1"/>
  <c r="K71" i="1"/>
  <c r="K70" i="1" s="1"/>
  <c r="M71" i="1"/>
  <c r="M70" i="1" s="1"/>
  <c r="M69" i="1" s="1"/>
  <c r="M68" i="1" s="1"/>
  <c r="M67" i="1" s="1"/>
  <c r="K59" i="1"/>
  <c r="K57" i="1" s="1"/>
  <c r="K56" i="1" s="1"/>
  <c r="M60" i="1"/>
  <c r="M59" i="1" s="1"/>
  <c r="M57" i="1" s="1"/>
  <c r="M56" i="1" s="1"/>
  <c r="M39" i="1"/>
  <c r="L42" i="1"/>
  <c r="L41" i="1" s="1"/>
  <c r="L40" i="1" s="1"/>
  <c r="K42" i="1"/>
  <c r="K41" i="1" s="1"/>
  <c r="K40" i="1" s="1"/>
  <c r="L38" i="1"/>
  <c r="L37" i="1" s="1"/>
  <c r="L36" i="1" s="1"/>
  <c r="K37" i="1"/>
  <c r="K36" i="1" s="1"/>
  <c r="K35" i="1" s="1"/>
  <c r="L138" i="1"/>
  <c r="L137" i="1" s="1"/>
  <c r="L33" i="1"/>
  <c r="L28" i="1" s="1"/>
  <c r="L27" i="1"/>
  <c r="L26" i="1" s="1"/>
  <c r="L25" i="1" s="1"/>
  <c r="L21" i="1" s="1"/>
  <c r="L20" i="1" s="1"/>
  <c r="K26" i="1"/>
  <c r="K25" i="1" s="1"/>
  <c r="K21" i="1" s="1"/>
  <c r="K20" i="1" s="1"/>
  <c r="L19" i="1"/>
  <c r="L18" i="1" s="1"/>
  <c r="L17" i="1" s="1"/>
  <c r="L16" i="1" s="1"/>
  <c r="K18" i="1"/>
  <c r="K17" i="1" s="1"/>
  <c r="K16" i="1" s="1"/>
  <c r="K119" i="1" l="1"/>
  <c r="K118" i="1" s="1"/>
  <c r="K117" i="1" s="1"/>
  <c r="L119" i="1"/>
  <c r="L118" i="1" s="1"/>
  <c r="L117" i="1" s="1"/>
  <c r="K69" i="1"/>
  <c r="K68" i="1" s="1"/>
  <c r="K67" i="1" s="1"/>
  <c r="L89" i="1"/>
  <c r="M89" i="1"/>
  <c r="M88" i="1" s="1"/>
  <c r="M87" i="1" s="1"/>
  <c r="M86" i="1" s="1"/>
  <c r="K89" i="1"/>
  <c r="K88" i="1" s="1"/>
  <c r="K87" i="1" s="1"/>
  <c r="L34" i="1"/>
  <c r="L35" i="1"/>
  <c r="L39" i="1"/>
  <c r="K152" i="1"/>
  <c r="K103" i="1"/>
  <c r="L152" i="1"/>
  <c r="L103" i="1"/>
  <c r="K39" i="1"/>
  <c r="K112" i="1"/>
  <c r="L112" i="1"/>
  <c r="L15" i="1"/>
  <c r="K15" i="1"/>
  <c r="K54" i="1"/>
  <c r="K53" i="1" s="1"/>
  <c r="K55" i="1"/>
  <c r="M54" i="1"/>
  <c r="M53" i="1" s="1"/>
  <c r="M55" i="1"/>
  <c r="K183" i="1"/>
  <c r="K182" i="1" s="1"/>
  <c r="K181" i="1" s="1"/>
  <c r="K185" i="1"/>
  <c r="K184" i="1" s="1"/>
  <c r="L183" i="1"/>
  <c r="L182" i="1" s="1"/>
  <c r="L181" i="1" s="1"/>
  <c r="L185" i="1"/>
  <c r="L184" i="1" s="1"/>
  <c r="M14" i="1"/>
  <c r="L136" i="1"/>
  <c r="L135" i="1"/>
  <c r="L134" i="1"/>
  <c r="L133" i="1" s="1"/>
  <c r="M81" i="1"/>
  <c r="M66" i="1" s="1"/>
  <c r="M82" i="1"/>
  <c r="L81" i="1"/>
  <c r="L66" i="1" s="1"/>
  <c r="L52" i="1" s="1"/>
  <c r="L82" i="1"/>
  <c r="K81" i="1"/>
  <c r="K82" i="1"/>
  <c r="K34" i="1"/>
  <c r="L111" i="1" l="1"/>
  <c r="K111" i="1"/>
  <c r="K66" i="1"/>
  <c r="K52" i="1" s="1"/>
  <c r="M52" i="1"/>
  <c r="K86" i="1"/>
  <c r="K151" i="1"/>
  <c r="L151" i="1"/>
  <c r="L88" i="1"/>
  <c r="L87" i="1" s="1"/>
  <c r="L86" i="1" s="1"/>
  <c r="L14" i="1"/>
  <c r="K14" i="1"/>
  <c r="M13" i="1" l="1"/>
  <c r="M195" i="1" s="1"/>
  <c r="K13" i="1"/>
  <c r="K195" i="1" s="1"/>
  <c r="L13" i="1"/>
  <c r="L195" i="1" s="1"/>
</calcChain>
</file>

<file path=xl/sharedStrings.xml><?xml version="1.0" encoding="utf-8"?>
<sst xmlns="http://schemas.openxmlformats.org/spreadsheetml/2006/main" count="698" uniqueCount="200">
  <si>
    <t xml:space="preserve">Ведомственная структура </t>
  </si>
  <si>
    <t xml:space="preserve">расходов бюджета муниципального образования </t>
  </si>
  <si>
    <t xml:space="preserve">Наименование </t>
  </si>
  <si>
    <t>Вед.</t>
  </si>
  <si>
    <t>в том числе:</t>
  </si>
  <si>
    <t>расходы, осуществляемые по вопросам местного значения сельского поселения</t>
  </si>
  <si>
    <t>расходы, осуществляемые за счет субвенций из бюджетов вышестоящих уровней</t>
  </si>
  <si>
    <t>МУ «Администрация сельского поселения Лемпино»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</si>
  <si>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</si>
  <si>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</si>
  <si>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самоуправления</t>
  </si>
  <si>
    <t>50.1.00.02030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</si>
  <si>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</si>
  <si>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</si>
  <si>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</si>
  <si>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</t>
  </si>
  <si>
    <t>50.1.00.02040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</si>
  <si>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</si>
  <si>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</si>
  <si>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</si>
  <si>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</si>
  <si>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Резервные фонды</t>
  </si>
  <si>
    <t>Резервные фонд</t>
  </si>
  <si>
    <t>50.0.00.20940</t>
  </si>
  <si>
    <t>Резервные средства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</si>
  <si>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</si>
  <si>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</si>
  <si>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</si>
  <si>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50.0.00.51180</t>
  </si>
  <si>
    <t>НАЦИОНАЛЬНАЯ БЕЗОПАСНОСТЬ И ПРАВООХРАНИТЕЛЬНАЯ ДЕЯТЕЛЬНОСТЬ</t>
  </si>
  <si>
    <t>Органы юстиции</t>
  </si>
  <si>
    <t>20.1.03.D9300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</si>
  <si>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</si>
  <si>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</si>
  <si>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</si>
  <si>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Связь и информатика</t>
  </si>
  <si>
    <t>Отдельные мероприятия в области информационно-коммуникационных технологий и связи</t>
  </si>
  <si>
    <t>ЖИЛИЩНО-КОММУНАЛЬНОЕ ХОЗЯЙСТВО</t>
  </si>
  <si>
    <t>Жилищное хозяйство</t>
  </si>
  <si>
    <t>Мероприятия в области жилищного хозяйства</t>
  </si>
  <si>
    <t>Благоустройство</t>
  </si>
  <si>
    <t>СОЦИАЛЬНАЯ ПОЛИТИКА</t>
  </si>
  <si>
    <t>Пенсионное обеспечение</t>
  </si>
  <si>
    <t>Доплата к пенсии муниципальным служащим</t>
  </si>
  <si>
    <t>Социальное обеспечение и иные выплаты населению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</si>
  <si>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</si>
  <si>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</si>
  <si>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</si>
  <si>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</t>
  </si>
  <si>
    <t xml:space="preserve">Иные межбюджетные трансферты </t>
  </si>
  <si>
    <t>МКУ АХС «Север»</t>
  </si>
  <si>
    <t>Расходы на обеспечение деятельности казенных учреждений</t>
  </si>
  <si>
    <t>Расходы на выплаты персоналу казенных учреждений</t>
  </si>
  <si>
    <t>ВСЕГО</t>
  </si>
  <si>
    <t>Целевая статья раздела</t>
  </si>
  <si>
    <t>Вид расхода</t>
  </si>
  <si>
    <t>01</t>
  </si>
  <si>
    <t>02</t>
  </si>
  <si>
    <t>03</t>
  </si>
  <si>
    <t>04</t>
  </si>
  <si>
    <t>05</t>
  </si>
  <si>
    <t>09</t>
  </si>
  <si>
    <t>сельского поселения Лемпино</t>
  </si>
  <si>
    <t>800</t>
  </si>
  <si>
    <t>850</t>
  </si>
  <si>
    <t>Субсидии  на создание условий для деятельности народных дружин</t>
  </si>
  <si>
    <t>06</t>
  </si>
  <si>
    <t>200</t>
  </si>
  <si>
    <t>240</t>
  </si>
  <si>
    <t>100</t>
  </si>
  <si>
    <t>120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</si>
  <si>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</si>
  <si>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Другие вопросы в области охраны окружающей среды</t>
  </si>
  <si>
    <t xml:space="preserve">                   тыс. рублей</t>
  </si>
  <si>
    <t>Подпрограмма"Профилактика правонарушений"</t>
  </si>
  <si>
    <t>Подпрограмма "Профилактика незаконного оборота и потребления наркотических средств и психотропных веществ"</t>
  </si>
  <si>
    <t>Молодежная политика и оздоровление детей</t>
  </si>
  <si>
    <t>650</t>
  </si>
  <si>
    <t>07</t>
  </si>
  <si>
    <t>Муниципальная программа "Развитие муниципальной службы в муниципальном образовании сельское поселение Лемпино на 2017-2019 годы"</t>
  </si>
  <si>
    <t>ДРУГИЕ ОБЩЕГОСУДАРСТВЕННЫЕ РАСХОДЫ</t>
  </si>
  <si>
    <t>ОХРАНА ОКРУЖАЮЩЕЙ СРЕДЫ</t>
  </si>
  <si>
    <t>ОБРАЗОВАНИЕ</t>
  </si>
  <si>
    <t>Реализация мероприятий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</si>
  <si>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</si>
  <si>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 xml:space="preserve">Осуществление первичного воинского учета на территориях, где отсутствуют военные комиссариаты </t>
  </si>
  <si>
    <t>Рз</t>
  </si>
  <si>
    <t>Пз</t>
  </si>
  <si>
    <t>Всего</t>
  </si>
  <si>
    <t>Основное мероприятие «Дополнительное профессиональное образование муниципальных служащих органов местного самоуправлениях»</t>
  </si>
  <si>
    <t>06.0.00.00000</t>
  </si>
  <si>
    <t>06.0.01.00000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</si>
  <si>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</si>
  <si>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</si>
  <si>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50.3.00.00020</t>
  </si>
  <si>
    <t>Выполнение других обязательств государства</t>
  </si>
  <si>
    <t>Муниципальная программа Нефтеюганского района "Совершенствование муниципального управления в Нефтеюганском районе на 2017-2020 годы"</t>
  </si>
  <si>
    <t>Основное мероприятие "Осуществление полномочий в сфере государственной регистрации актов гражданского состояния"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</si>
  <si>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</si>
  <si>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Лемпино. Стимулирование народной дружины поселения"</t>
  </si>
  <si>
    <t>03.0.00.00000</t>
  </si>
  <si>
    <t>03.1.00.00000</t>
  </si>
  <si>
    <t>03.1.01.00000</t>
  </si>
  <si>
    <t>03.1.01.82300</t>
  </si>
  <si>
    <t>Cоздание условий для деятельности народных дружин (софинансирование)</t>
  </si>
  <si>
    <t>03.1.01.S2300</t>
  </si>
  <si>
    <t>03.2.00.00000</t>
  </si>
  <si>
    <t>Основное мероприятие "Профилактика незаконного оборота и потребления наркотических средств и психотропных веществ"</t>
  </si>
  <si>
    <t>03.2.01.00000</t>
  </si>
  <si>
    <t>03.2.01.99990</t>
  </si>
  <si>
    <t xml:space="preserve">Муниципальная программа «Профилактика терроризма, экстремизма, гармонизация межэтнических и межкультурных отношений на территории  сельского поселения Лемпино на 2017-2019 годы». </t>
  </si>
  <si>
    <t>02.0.00.00000</t>
  </si>
  <si>
    <t>02.0.01.00000</t>
  </si>
  <si>
    <t>02.0.01.99990</t>
  </si>
  <si>
    <t>01.0.00.00000</t>
  </si>
  <si>
    <t>Основное мероприятие "Ремонт, капитальный ремонт автомобильных дорог"</t>
  </si>
  <si>
    <t>01.0.01.00000</t>
  </si>
  <si>
    <t>01.0.01.82390</t>
  </si>
  <si>
    <t>Строительство (реконструкция), капитальный ремонт и ремонт автомобильных дорог общего пользования местного значения (софинансирование)</t>
  </si>
  <si>
    <t>01.0.01.S2390</t>
  </si>
  <si>
    <t>Основное мероприятие "Содержание автомобильных дорог местного значения"</t>
  </si>
  <si>
    <t>01.0.02.00000</t>
  </si>
  <si>
    <t>Муниципальная программа "Благоустройство территории муниципального образования сельское поселение Лемпино на 2017 - 2019 годы"</t>
  </si>
  <si>
    <t>Основное мероприятие "Благоустройство территории"</t>
  </si>
  <si>
    <t>05.0.00.00000</t>
  </si>
  <si>
    <t>05.0.01.00000</t>
  </si>
  <si>
    <t>05.0.01.99990</t>
  </si>
  <si>
    <t>Муниципальная программа "Укрепление пожарной безопасности на территории муниципального образования сельское поселение Лемпино на 2018-2020 годы"</t>
  </si>
  <si>
    <t>Основное мероприятие "Укрепление пожарной безопасности на территории муниципального образования сельское поселение Лемпино"</t>
  </si>
  <si>
    <t>09.0.00.00000</t>
  </si>
  <si>
    <t>09.0.01.00000</t>
  </si>
  <si>
    <t>09.0.01.99990</t>
  </si>
  <si>
    <t>Муниципальная программа "Энергосбережение и повышение энергетической эффективности в муниципальном образовании сельское поселение Лемпино на 2018-2020 годы"</t>
  </si>
  <si>
    <t>11.0.00.00000</t>
  </si>
  <si>
    <t>11.0.01.00000</t>
  </si>
  <si>
    <t>11.0.01.99990</t>
  </si>
  <si>
    <t xml:space="preserve">Муниципальная программа Нефтеюганского района "Обеспечение экологической безопасности Нефтеюганского района на 2017-2020 годы". </t>
  </si>
  <si>
    <t>Основное мероприятие "Повышение экологически безопасного уровня обращения с отходами и качества жизни населения"</t>
  </si>
  <si>
    <t>12.0.00.00000</t>
  </si>
  <si>
    <t>12.0.03.00000</t>
  </si>
  <si>
    <t>Муниципальная программа "Развитие молодежной политики на территории муниципального образования сельское поселение Лемпино на 2018-2020 годы"</t>
  </si>
  <si>
    <t>Основное мероприятие "Реализация молодежной политики в сельском поселении Лемпино"</t>
  </si>
  <si>
    <t>07.0.00.00000</t>
  </si>
  <si>
    <t>07.0.01.00000</t>
  </si>
  <si>
    <t>07.0.01.99990</t>
  </si>
  <si>
    <t>сельское поселение Лемпино на 2018 год</t>
  </si>
  <si>
    <t>Основное мероприятие "Профилактика антитеррора, экстремизма среди населения сельского поселения"</t>
  </si>
  <si>
    <t>06.0.01.02040</t>
  </si>
  <si>
    <t>Расходы на обеспечение функций органов местного самоуправления (местное самоуправление)</t>
  </si>
  <si>
    <t>Информационное освещение деятельности органов местного самоуправления и поддержка средств массовой информации</t>
  </si>
  <si>
    <t>50.0.00.20904</t>
  </si>
  <si>
    <t>50.0.00.09300</t>
  </si>
  <si>
    <t>20.0.00.00000</t>
  </si>
  <si>
    <t>20.1.00.00000</t>
  </si>
  <si>
    <t>Подпрограмма "Качественное и эффективное исполнение полномочий администрации Нефтеюганского района"</t>
  </si>
  <si>
    <t>20.1.03.00000</t>
  </si>
  <si>
    <t>01.0.02.20902</t>
  </si>
  <si>
    <t>Содержание автомобильных дорог</t>
  </si>
  <si>
    <t>50.0.00.03300</t>
  </si>
  <si>
    <t>50.0.00.00350</t>
  </si>
  <si>
    <t>50.0.00.04910</t>
  </si>
  <si>
    <t>50.0.00.89020</t>
  </si>
  <si>
    <t>12.0.03.20640</t>
  </si>
  <si>
    <t>Утилизация жидких бытовых отходов в поселениях</t>
  </si>
  <si>
    <t>Защита населения и территории от чрезвычайных ситуаций природного и техногенного характера, гражданская оборона</t>
  </si>
  <si>
    <t>50.0.00.00000</t>
  </si>
  <si>
    <t>50.3.00.00000</t>
  </si>
  <si>
    <t>11</t>
  </si>
  <si>
    <t>13</t>
  </si>
  <si>
    <t>10</t>
  </si>
  <si>
    <t>14</t>
  </si>
  <si>
    <t>50.0.00.00600</t>
  </si>
  <si>
    <t>Основное мероприятие "Замена люминесцентных и ртутных ламп на светодиодные светильники"</t>
  </si>
  <si>
    <t>к решению Совета депутатов</t>
  </si>
  <si>
    <t>Увеличение (+) уменьшение (-)</t>
  </si>
  <si>
    <t>Итого</t>
  </si>
  <si>
    <t xml:space="preserve">Непрограммные расходы органов муниципальной власти </t>
  </si>
  <si>
    <t>Муниципальная программа "Обеспечение прав и законных интересов населения сельского поселения Лемпино на 2018-2022 годы"</t>
  </si>
  <si>
    <t>Муниципальная программа «Развитие транспортной системы сельского поселения Лемпино на период 2017-2022 годы»</t>
  </si>
  <si>
    <t>Ремонт автомобильных дорог</t>
  </si>
  <si>
    <t>01.0.01.20901</t>
  </si>
  <si>
    <t>Иные межбюджетные трансферты за счет средств резервного фонда Правительства Ханты-Мансийского автономного округа - Югры на увеличение минимального размера оплаты труда</t>
  </si>
  <si>
    <t>50.1.00.85150</t>
  </si>
  <si>
    <t>50.0.00.21220</t>
  </si>
  <si>
    <t>Предупреждение и ликвидация последствий чрезвычайных ситуаций и стихийных бедствий природного и техногенного характера.</t>
  </si>
  <si>
    <t>50.0.00.85150</t>
  </si>
  <si>
    <t>Благоустройство дворовых территорий многоквартирных домов</t>
  </si>
  <si>
    <t>05.0.01.20643</t>
  </si>
  <si>
    <t>Охрана окружаюшей среды</t>
  </si>
  <si>
    <t>Основное мероприятие "Организация деятельности по обращению с отходами производства и потребления"</t>
  </si>
  <si>
    <t>Субвенции на осуществление отдельных полномочий Ханты-Мансийского автономного округа – Югры в сфере обращения с твердыми коммунальными отходами</t>
  </si>
  <si>
    <t>12.0.02.00000</t>
  </si>
  <si>
    <t>12.0.02.84290</t>
  </si>
  <si>
    <t>Социальные выплаты гражданам, кроме публичных нормативных социальных выплат</t>
  </si>
  <si>
    <t>320</t>
  </si>
  <si>
    <t>300</t>
  </si>
  <si>
    <t>360</t>
  </si>
  <si>
    <t>Иные выплаты населению</t>
  </si>
  <si>
    <t>Приложение 4</t>
  </si>
  <si>
    <t>от  25.12.2018  №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</si>
</sst>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/>
    <xf numFmtId="0" fontId="4" fillId="0" borderId="0" xfId="0" applyFont="1"/>
    <xf numFmtId="0" fontId="8" fillId="0" borderId="0" xfId="0" applyFont="1"/>
    <xf numFmtId="0" fontId="7" fillId="0" borderId="0" xfId="0" applyFont="1"/>
    <xf numFmtId="0" fontId="0" fillId="0" borderId="0" xfId="0" applyFont="1"/>
    <xf numFmtId="0" fontId="0" fillId="2" borderId="0" xfId="0" applyFont="1" applyFill="1"/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justify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7" fillId="2" borderId="0" xfId="0" applyFont="1" applyFill="1"/>
    <xf numFmtId="0" fontId="5" fillId="2" borderId="0" xfId="0" applyFont="1" applyFill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/>
    <xf numFmtId="0" fontId="13" fillId="2" borderId="0" xfId="0" applyFont="1" applyFill="1"/>
    <xf numFmtId="164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8"/>
  <sheetViews>
    <sheetView tabSelected="1" zoomScale="52" zoomScaleNormal="52" workbookViewId="0">
      <selection activeCell="J2" sqref="J2"/>
    </sheetView>
  </sheetViews>
  <sheetFormatPr defaultColWidth="9.109375" defaultRowHeight="14.4" x14ac:dyDescent="0.3"/>
  <cols>
    <col min="1" max="1" width="65.88671875" style="8" customWidth="1"/>
    <col min="2" max="2" width="7.5546875" style="8" customWidth="1"/>
    <col min="3" max="4" width="6.6640625" style="8" customWidth="1"/>
    <col min="5" max="5" width="18.109375" style="8" customWidth="1"/>
    <col min="6" max="6" width="12.109375" style="8" customWidth="1"/>
    <col min="7" max="7" width="17.109375" style="8" customWidth="1"/>
    <col min="8" max="8" width="19.109375" style="8" customWidth="1"/>
    <col min="9" max="9" width="16.6640625" style="9" customWidth="1"/>
    <col min="10" max="11" width="17.109375" style="8" customWidth="1"/>
    <col min="12" max="12" width="19.109375" style="8" customWidth="1"/>
    <col min="13" max="13" width="16.6640625" style="9" customWidth="1"/>
    <col min="14" max="14" width="15.5546875" style="8" customWidth="1"/>
    <col min="15" max="15" width="15.6640625" style="8" customWidth="1"/>
    <col min="16" max="16" width="12.33203125" style="8" customWidth="1"/>
    <col min="17" max="17" width="13.88671875" style="8" customWidth="1"/>
    <col min="18" max="16384" width="9.109375" style="8"/>
  </cols>
  <sheetData>
    <row r="1" spans="1:17" ht="15.6" x14ac:dyDescent="0.3">
      <c r="H1" s="5"/>
      <c r="L1" s="60" t="s">
        <v>198</v>
      </c>
      <c r="M1" s="61"/>
      <c r="N1" s="1"/>
      <c r="P1" s="1"/>
      <c r="Q1" s="1"/>
    </row>
    <row r="2" spans="1:17" ht="15.6" x14ac:dyDescent="0.3">
      <c r="H2" s="5"/>
      <c r="L2" s="60" t="s">
        <v>173</v>
      </c>
      <c r="M2" s="61"/>
      <c r="N2" s="1"/>
      <c r="P2" s="1"/>
      <c r="Q2" s="1"/>
    </row>
    <row r="3" spans="1:17" ht="15.6" x14ac:dyDescent="0.3">
      <c r="H3" s="5"/>
      <c r="L3" s="60" t="s">
        <v>62</v>
      </c>
      <c r="M3" s="61"/>
      <c r="N3" s="1"/>
      <c r="P3" s="1"/>
      <c r="Q3" s="1"/>
    </row>
    <row r="4" spans="1:17" ht="15.6" x14ac:dyDescent="0.3">
      <c r="H4" s="5"/>
      <c r="L4" s="60" t="s">
        <v>199</v>
      </c>
      <c r="M4" s="61"/>
      <c r="N4" s="1"/>
      <c r="P4" s="1"/>
      <c r="Q4" s="1"/>
    </row>
    <row r="5" spans="1:17" ht="15" x14ac:dyDescent="0.25">
      <c r="N5" s="1"/>
      <c r="O5" s="1"/>
      <c r="P5" s="1"/>
      <c r="Q5" s="1"/>
    </row>
    <row r="6" spans="1:17" ht="17.399999999999999" x14ac:dyDescent="0.3">
      <c r="A6" s="69" t="s">
        <v>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3"/>
      <c r="O6" s="3"/>
      <c r="P6" s="3"/>
      <c r="Q6" s="3"/>
    </row>
    <row r="7" spans="1:17" ht="17.399999999999999" x14ac:dyDescent="0.3">
      <c r="A7" s="69" t="s">
        <v>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3"/>
      <c r="O7" s="3"/>
      <c r="P7" s="3"/>
      <c r="Q7" s="3"/>
    </row>
    <row r="8" spans="1:17" ht="17.399999999999999" x14ac:dyDescent="0.3">
      <c r="A8" s="69" t="s">
        <v>145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3"/>
      <c r="O8" s="3"/>
      <c r="P8" s="3"/>
      <c r="Q8" s="3"/>
    </row>
    <row r="9" spans="1:17" ht="18" x14ac:dyDescent="0.35">
      <c r="A9" s="2"/>
      <c r="B9" s="2"/>
      <c r="C9" s="2"/>
      <c r="D9" s="2"/>
      <c r="E9" s="2"/>
      <c r="F9" s="2"/>
      <c r="G9" s="2"/>
      <c r="H9" s="2"/>
      <c r="I9" s="54"/>
      <c r="J9" s="2"/>
      <c r="K9" s="2"/>
      <c r="L9" s="2"/>
      <c r="M9" s="54" t="s">
        <v>73</v>
      </c>
      <c r="N9" s="2"/>
      <c r="O9" s="2"/>
      <c r="P9" s="2"/>
    </row>
    <row r="10" spans="1:17" ht="15" customHeight="1" x14ac:dyDescent="0.35">
      <c r="A10" s="67" t="s">
        <v>2</v>
      </c>
      <c r="B10" s="68" t="s">
        <v>3</v>
      </c>
      <c r="C10" s="67" t="s">
        <v>86</v>
      </c>
      <c r="D10" s="67" t="s">
        <v>87</v>
      </c>
      <c r="E10" s="67" t="s">
        <v>54</v>
      </c>
      <c r="F10" s="67" t="s">
        <v>55</v>
      </c>
      <c r="G10" s="67" t="s">
        <v>88</v>
      </c>
      <c r="H10" s="70" t="s">
        <v>4</v>
      </c>
      <c r="I10" s="71"/>
      <c r="J10" s="67" t="s">
        <v>174</v>
      </c>
      <c r="K10" s="67" t="s">
        <v>175</v>
      </c>
      <c r="L10" s="70" t="s">
        <v>4</v>
      </c>
      <c r="M10" s="71"/>
      <c r="N10" s="2"/>
      <c r="O10" s="2"/>
      <c r="P10" s="2"/>
      <c r="Q10" s="2"/>
    </row>
    <row r="11" spans="1:17" ht="79.2" x14ac:dyDescent="0.35">
      <c r="A11" s="67"/>
      <c r="B11" s="68"/>
      <c r="C11" s="67"/>
      <c r="D11" s="67"/>
      <c r="E11" s="67"/>
      <c r="F11" s="67"/>
      <c r="G11" s="67"/>
      <c r="H11" s="59" t="s">
        <v>5</v>
      </c>
      <c r="I11" s="55" t="s">
        <v>6</v>
      </c>
      <c r="J11" s="67"/>
      <c r="K11" s="67"/>
      <c r="L11" s="10" t="s">
        <v>5</v>
      </c>
      <c r="M11" s="55" t="s">
        <v>6</v>
      </c>
      <c r="N11" s="2"/>
      <c r="O11" s="2"/>
      <c r="P11" s="2"/>
      <c r="Q11" s="2"/>
    </row>
    <row r="12" spans="1:17" ht="18.75" x14ac:dyDescent="0.3">
      <c r="A12" s="11">
        <v>1</v>
      </c>
      <c r="B12" s="12">
        <v>2</v>
      </c>
      <c r="C12" s="11">
        <v>3</v>
      </c>
      <c r="D12" s="11">
        <v>4</v>
      </c>
      <c r="E12" s="11">
        <v>5</v>
      </c>
      <c r="F12" s="12">
        <v>6</v>
      </c>
      <c r="G12" s="12">
        <v>7</v>
      </c>
      <c r="H12" s="12">
        <v>8</v>
      </c>
      <c r="I12" s="56">
        <v>9</v>
      </c>
      <c r="J12" s="12">
        <v>10</v>
      </c>
      <c r="K12" s="12">
        <v>11</v>
      </c>
      <c r="L12" s="12">
        <v>12</v>
      </c>
      <c r="M12" s="56">
        <v>13</v>
      </c>
      <c r="N12" s="2"/>
      <c r="O12" s="2"/>
      <c r="P12" s="2"/>
      <c r="Q12" s="2"/>
    </row>
    <row r="13" spans="1:17" ht="21" customHeight="1" x14ac:dyDescent="0.35">
      <c r="A13" s="13" t="s">
        <v>7</v>
      </c>
      <c r="B13" s="14">
        <v>650</v>
      </c>
      <c r="C13" s="14"/>
      <c r="D13" s="14"/>
      <c r="E13" s="15"/>
      <c r="F13" s="14"/>
      <c r="G13" s="16">
        <f t="shared" ref="G13:I13" si="0">G14+G46+G52+G86+G111+G139+G145+G133+G126</f>
        <v>20897.949129999997</v>
      </c>
      <c r="H13" s="16">
        <f t="shared" si="0"/>
        <v>20823.260549999999</v>
      </c>
      <c r="I13" s="16">
        <f t="shared" si="0"/>
        <v>74.688580000000002</v>
      </c>
      <c r="J13" s="16">
        <f>J14+J46+J52+J86+J111+J139+J145+J133+J126</f>
        <v>24.28642</v>
      </c>
      <c r="K13" s="16">
        <f>K14+K46+K52+K86+K111+K139+K145+K133+K126</f>
        <v>20922.235549999998</v>
      </c>
      <c r="L13" s="16">
        <f>L14+L46+L52+L86+L111+L139+L145+L133+L126</f>
        <v>20847.546969999999</v>
      </c>
      <c r="M13" s="16">
        <f>M14+M46+M52+M86+M111+M139+M145+M133+M126</f>
        <v>74.688580000000002</v>
      </c>
      <c r="N13" s="2"/>
      <c r="O13" s="2"/>
      <c r="P13" s="2"/>
      <c r="Q13" s="2"/>
    </row>
    <row r="14" spans="1:17" ht="20.25" customHeight="1" x14ac:dyDescent="0.35">
      <c r="A14" s="17" t="s">
        <v>8</v>
      </c>
      <c r="B14" s="14">
        <v>650</v>
      </c>
      <c r="C14" s="14" t="s">
        <v>56</v>
      </c>
      <c r="D14" s="14"/>
      <c r="E14" s="15"/>
      <c r="F14" s="14"/>
      <c r="G14" s="16">
        <f t="shared" ref="G14:M14" si="1">G15+G20+G34+G39+G28</f>
        <v>7476.4485499999992</v>
      </c>
      <c r="H14" s="16">
        <f t="shared" si="1"/>
        <v>7476.4485499999992</v>
      </c>
      <c r="I14" s="16">
        <f t="shared" si="1"/>
        <v>0</v>
      </c>
      <c r="J14" s="16">
        <f t="shared" si="1"/>
        <v>0</v>
      </c>
      <c r="K14" s="16">
        <f t="shared" si="1"/>
        <v>7476.4485499999992</v>
      </c>
      <c r="L14" s="16">
        <f t="shared" si="1"/>
        <v>7476.4485499999992</v>
      </c>
      <c r="M14" s="16">
        <f t="shared" si="1"/>
        <v>0</v>
      </c>
      <c r="N14" s="2"/>
      <c r="O14" s="2"/>
      <c r="P14" s="2"/>
      <c r="Q14" s="2"/>
    </row>
    <row r="15" spans="1:17" ht="31.5" customHeight="1" x14ac:dyDescent="0.35">
      <c r="A15" s="18" t="s">
        <v>9</v>
      </c>
      <c r="B15" s="19">
        <v>650</v>
      </c>
      <c r="C15" s="19" t="s">
        <v>56</v>
      </c>
      <c r="D15" s="19" t="s">
        <v>57</v>
      </c>
      <c r="E15" s="20"/>
      <c r="F15" s="19"/>
      <c r="G15" s="21">
        <f t="shared" ref="G15:M15" si="2">G17</f>
        <v>1633.4272599999999</v>
      </c>
      <c r="H15" s="21">
        <f t="shared" si="2"/>
        <v>1633.4272599999999</v>
      </c>
      <c r="I15" s="21">
        <f t="shared" si="2"/>
        <v>0</v>
      </c>
      <c r="J15" s="21">
        <f t="shared" si="2"/>
        <v>0</v>
      </c>
      <c r="K15" s="21">
        <f t="shared" si="2"/>
        <v>1633.4272599999999</v>
      </c>
      <c r="L15" s="21">
        <f t="shared" si="2"/>
        <v>1633.4272599999999</v>
      </c>
      <c r="M15" s="21">
        <f t="shared" si="2"/>
        <v>0</v>
      </c>
      <c r="N15" s="2"/>
      <c r="O15" s="2"/>
      <c r="P15" s="2"/>
      <c r="Q15" s="2"/>
    </row>
    <row r="16" spans="1:17" s="7" customFormat="1" ht="31.5" customHeight="1" x14ac:dyDescent="0.35">
      <c r="A16" s="18" t="s">
        <v>176</v>
      </c>
      <c r="B16" s="19">
        <v>650</v>
      </c>
      <c r="C16" s="19" t="s">
        <v>56</v>
      </c>
      <c r="D16" s="19" t="s">
        <v>57</v>
      </c>
      <c r="E16" s="20" t="s">
        <v>165</v>
      </c>
      <c r="F16" s="19"/>
      <c r="G16" s="21">
        <f>G17</f>
        <v>1633.4272599999999</v>
      </c>
      <c r="H16" s="21">
        <f t="shared" ref="H16:M16" si="3">H17</f>
        <v>1633.4272599999999</v>
      </c>
      <c r="I16" s="21">
        <f t="shared" si="3"/>
        <v>0</v>
      </c>
      <c r="J16" s="21">
        <f t="shared" si="3"/>
        <v>0</v>
      </c>
      <c r="K16" s="21">
        <f t="shared" si="3"/>
        <v>1633.4272599999999</v>
      </c>
      <c r="L16" s="21">
        <f t="shared" si="3"/>
        <v>1633.4272599999999</v>
      </c>
      <c r="M16" s="21">
        <f t="shared" si="3"/>
        <v>0</v>
      </c>
      <c r="N16" s="6"/>
      <c r="O16" s="6"/>
      <c r="P16" s="6"/>
      <c r="Q16" s="6"/>
    </row>
    <row r="17" spans="1:17" s="7" customFormat="1" ht="19.5" customHeight="1" x14ac:dyDescent="0.35">
      <c r="A17" s="18" t="s">
        <v>10</v>
      </c>
      <c r="B17" s="19">
        <v>650</v>
      </c>
      <c r="C17" s="19" t="s">
        <v>56</v>
      </c>
      <c r="D17" s="19" t="s">
        <v>57</v>
      </c>
      <c r="E17" s="20" t="s">
        <v>11</v>
      </c>
      <c r="F17" s="19"/>
      <c r="G17" s="21">
        <f t="shared" ref="G17:H18" si="4">G18</f>
        <v>1633.4272599999999</v>
      </c>
      <c r="H17" s="21">
        <f t="shared" si="4"/>
        <v>1633.4272599999999</v>
      </c>
      <c r="I17" s="21">
        <v>0</v>
      </c>
      <c r="J17" s="21">
        <f t="shared" ref="J17:L18" si="5">J18</f>
        <v>0</v>
      </c>
      <c r="K17" s="21">
        <f t="shared" si="5"/>
        <v>1633.4272599999999</v>
      </c>
      <c r="L17" s="21">
        <f t="shared" si="5"/>
        <v>1633.4272599999999</v>
      </c>
      <c r="M17" s="21">
        <v>0</v>
      </c>
      <c r="N17" s="6"/>
      <c r="O17" s="6"/>
      <c r="P17" s="6"/>
      <c r="Q17" s="6"/>
    </row>
    <row r="18" spans="1:17" ht="51.75" customHeight="1" x14ac:dyDescent="0.35">
      <c r="A18" s="22" t="s">
        <v>12</v>
      </c>
      <c r="B18" s="23">
        <v>650</v>
      </c>
      <c r="C18" s="23" t="s">
        <v>56</v>
      </c>
      <c r="D18" s="23" t="s">
        <v>57</v>
      </c>
      <c r="E18" s="24" t="s">
        <v>11</v>
      </c>
      <c r="F18" s="23">
        <v>100</v>
      </c>
      <c r="G18" s="25">
        <f t="shared" si="4"/>
        <v>1633.4272599999999</v>
      </c>
      <c r="H18" s="25">
        <f t="shared" si="4"/>
        <v>1633.4272599999999</v>
      </c>
      <c r="I18" s="29">
        <v>0</v>
      </c>
      <c r="J18" s="25">
        <f t="shared" si="5"/>
        <v>0</v>
      </c>
      <c r="K18" s="25">
        <f t="shared" si="5"/>
        <v>1633.4272599999999</v>
      </c>
      <c r="L18" s="25">
        <f t="shared" si="5"/>
        <v>1633.4272599999999</v>
      </c>
      <c r="M18" s="29">
        <v>0</v>
      </c>
      <c r="N18" s="2"/>
      <c r="O18" s="2"/>
      <c r="P18" s="2"/>
      <c r="Q18" s="2"/>
    </row>
    <row r="19" spans="1:17" ht="25.5" customHeight="1" x14ac:dyDescent="0.35">
      <c r="A19" s="22" t="s">
        <v>13</v>
      </c>
      <c r="B19" s="23">
        <v>650</v>
      </c>
      <c r="C19" s="23" t="s">
        <v>56</v>
      </c>
      <c r="D19" s="23" t="s">
        <v>57</v>
      </c>
      <c r="E19" s="24" t="s">
        <v>11</v>
      </c>
      <c r="F19" s="23">
        <v>120</v>
      </c>
      <c r="G19" s="25">
        <v>1633.4272599999999</v>
      </c>
      <c r="H19" s="25">
        <f>G19</f>
        <v>1633.4272599999999</v>
      </c>
      <c r="I19" s="29">
        <v>0</v>
      </c>
      <c r="J19" s="25">
        <v>0</v>
      </c>
      <c r="K19" s="25">
        <f>G19+J19</f>
        <v>1633.4272599999999</v>
      </c>
      <c r="L19" s="25">
        <f>K19</f>
        <v>1633.4272599999999</v>
      </c>
      <c r="M19" s="29">
        <v>0</v>
      </c>
      <c r="N19" s="2"/>
      <c r="O19" s="2"/>
      <c r="P19" s="2"/>
      <c r="Q19" s="2"/>
    </row>
    <row r="20" spans="1:17" ht="49.5" customHeight="1" x14ac:dyDescent="0.35">
      <c r="A20" s="18" t="s">
        <v>14</v>
      </c>
      <c r="B20" s="19">
        <v>650</v>
      </c>
      <c r="C20" s="19" t="s">
        <v>56</v>
      </c>
      <c r="D20" s="19" t="s">
        <v>59</v>
      </c>
      <c r="E20" s="20"/>
      <c r="F20" s="19"/>
      <c r="G20" s="21">
        <f>G21</f>
        <v>4964.3622299999997</v>
      </c>
      <c r="H20" s="21">
        <f t="shared" ref="H20:M20" si="6">H21</f>
        <v>4964.3622299999997</v>
      </c>
      <c r="I20" s="21">
        <f t="shared" si="6"/>
        <v>0</v>
      </c>
      <c r="J20" s="21">
        <f t="shared" si="6"/>
        <v>0</v>
      </c>
      <c r="K20" s="21">
        <f t="shared" si="6"/>
        <v>4964.3622299999997</v>
      </c>
      <c r="L20" s="21">
        <f t="shared" si="6"/>
        <v>4964.3622299999997</v>
      </c>
      <c r="M20" s="21">
        <f t="shared" si="6"/>
        <v>0</v>
      </c>
      <c r="N20" s="2"/>
      <c r="O20" s="2"/>
      <c r="P20" s="2"/>
      <c r="Q20" s="2"/>
    </row>
    <row r="21" spans="1:17" s="7" customFormat="1" ht="31.5" customHeight="1" x14ac:dyDescent="0.35">
      <c r="A21" s="18" t="s">
        <v>176</v>
      </c>
      <c r="B21" s="19">
        <v>650</v>
      </c>
      <c r="C21" s="19" t="s">
        <v>56</v>
      </c>
      <c r="D21" s="19" t="s">
        <v>59</v>
      </c>
      <c r="E21" s="20" t="s">
        <v>165</v>
      </c>
      <c r="F21" s="19"/>
      <c r="G21" s="21">
        <f>G22+G25</f>
        <v>4964.3622299999997</v>
      </c>
      <c r="H21" s="21">
        <f t="shared" ref="H21:M21" si="7">H22+H25</f>
        <v>4964.3622299999997</v>
      </c>
      <c r="I21" s="21">
        <f t="shared" si="7"/>
        <v>0</v>
      </c>
      <c r="J21" s="21">
        <f t="shared" si="7"/>
        <v>0</v>
      </c>
      <c r="K21" s="21">
        <f t="shared" si="7"/>
        <v>4964.3622299999997</v>
      </c>
      <c r="L21" s="21">
        <f t="shared" si="7"/>
        <v>4964.3622299999997</v>
      </c>
      <c r="M21" s="21">
        <f t="shared" si="7"/>
        <v>0</v>
      </c>
      <c r="N21" s="6"/>
      <c r="O21" s="6"/>
      <c r="P21" s="6"/>
      <c r="Q21" s="6"/>
    </row>
    <row r="22" spans="1:17" s="7" customFormat="1" ht="21" customHeight="1" x14ac:dyDescent="0.35">
      <c r="A22" s="18" t="s">
        <v>15</v>
      </c>
      <c r="B22" s="19">
        <v>650</v>
      </c>
      <c r="C22" s="19" t="s">
        <v>56</v>
      </c>
      <c r="D22" s="19" t="s">
        <v>59</v>
      </c>
      <c r="E22" s="20" t="s">
        <v>16</v>
      </c>
      <c r="F22" s="19"/>
      <c r="G22" s="21">
        <f t="shared" ref="G22:M22" si="8">G23</f>
        <v>4805.4386999999997</v>
      </c>
      <c r="H22" s="21">
        <f t="shared" si="8"/>
        <v>4805.4386999999997</v>
      </c>
      <c r="I22" s="21">
        <f t="shared" si="8"/>
        <v>0</v>
      </c>
      <c r="J22" s="21">
        <f t="shared" si="8"/>
        <v>0</v>
      </c>
      <c r="K22" s="21">
        <f t="shared" si="8"/>
        <v>4805.4386999999997</v>
      </c>
      <c r="L22" s="21">
        <f t="shared" si="8"/>
        <v>4805.4386999999997</v>
      </c>
      <c r="M22" s="21">
        <f t="shared" si="8"/>
        <v>0</v>
      </c>
      <c r="N22" s="6"/>
      <c r="O22" s="6"/>
      <c r="P22" s="6"/>
      <c r="Q22" s="6"/>
    </row>
    <row r="23" spans="1:17" ht="48.75" customHeight="1" x14ac:dyDescent="0.35">
      <c r="A23" s="22" t="s">
        <v>12</v>
      </c>
      <c r="B23" s="23">
        <v>650</v>
      </c>
      <c r="C23" s="23" t="s">
        <v>56</v>
      </c>
      <c r="D23" s="23" t="s">
        <v>59</v>
      </c>
      <c r="E23" s="24" t="s">
        <v>16</v>
      </c>
      <c r="F23" s="23">
        <v>100</v>
      </c>
      <c r="G23" s="25">
        <f>G24</f>
        <v>4805.4386999999997</v>
      </c>
      <c r="H23" s="25">
        <f>H24</f>
        <v>4805.4386999999997</v>
      </c>
      <c r="I23" s="29">
        <v>0</v>
      </c>
      <c r="J23" s="25">
        <f>J24</f>
        <v>0</v>
      </c>
      <c r="K23" s="25">
        <f>K24</f>
        <v>4805.4386999999997</v>
      </c>
      <c r="L23" s="25">
        <f>L24</f>
        <v>4805.4386999999997</v>
      </c>
      <c r="M23" s="29">
        <v>0</v>
      </c>
      <c r="N23" s="2"/>
      <c r="O23" s="2"/>
      <c r="P23" s="2"/>
      <c r="Q23" s="2"/>
    </row>
    <row r="24" spans="1:17" ht="27.75" customHeight="1" x14ac:dyDescent="0.35">
      <c r="A24" s="22" t="s">
        <v>13</v>
      </c>
      <c r="B24" s="23">
        <v>650</v>
      </c>
      <c r="C24" s="23" t="s">
        <v>56</v>
      </c>
      <c r="D24" s="23" t="s">
        <v>59</v>
      </c>
      <c r="E24" s="24" t="s">
        <v>16</v>
      </c>
      <c r="F24" s="23">
        <v>120</v>
      </c>
      <c r="G24" s="25">
        <v>4805.4386999999997</v>
      </c>
      <c r="H24" s="25">
        <f>G24</f>
        <v>4805.4386999999997</v>
      </c>
      <c r="I24" s="29">
        <v>0</v>
      </c>
      <c r="J24" s="25">
        <v>0</v>
      </c>
      <c r="K24" s="25">
        <f>G24+J24</f>
        <v>4805.4386999999997</v>
      </c>
      <c r="L24" s="25">
        <f>K24</f>
        <v>4805.4386999999997</v>
      </c>
      <c r="M24" s="29">
        <v>0</v>
      </c>
      <c r="N24" s="2"/>
      <c r="O24" s="2"/>
      <c r="P24" s="2"/>
      <c r="Q24" s="2"/>
    </row>
    <row r="25" spans="1:17" s="7" customFormat="1" ht="35.25" customHeight="1" x14ac:dyDescent="0.35">
      <c r="A25" s="18" t="s">
        <v>181</v>
      </c>
      <c r="B25" s="19">
        <v>650</v>
      </c>
      <c r="C25" s="19" t="s">
        <v>56</v>
      </c>
      <c r="D25" s="19" t="s">
        <v>59</v>
      </c>
      <c r="E25" s="20" t="s">
        <v>182</v>
      </c>
      <c r="F25" s="19"/>
      <c r="G25" s="21">
        <f t="shared" ref="G25:M25" si="9">G26</f>
        <v>158.92353</v>
      </c>
      <c r="H25" s="21">
        <f t="shared" si="9"/>
        <v>158.92353</v>
      </c>
      <c r="I25" s="21">
        <f t="shared" si="9"/>
        <v>0</v>
      </c>
      <c r="J25" s="21">
        <f t="shared" si="9"/>
        <v>0</v>
      </c>
      <c r="K25" s="21">
        <f t="shared" si="9"/>
        <v>158.92353</v>
      </c>
      <c r="L25" s="21">
        <f t="shared" si="9"/>
        <v>158.92353</v>
      </c>
      <c r="M25" s="21">
        <f t="shared" si="9"/>
        <v>0</v>
      </c>
      <c r="N25" s="6"/>
      <c r="O25" s="6"/>
      <c r="P25" s="6"/>
      <c r="Q25" s="6"/>
    </row>
    <row r="26" spans="1:17" ht="48.75" customHeight="1" x14ac:dyDescent="0.35">
      <c r="A26" s="22" t="s">
        <v>12</v>
      </c>
      <c r="B26" s="23">
        <v>650</v>
      </c>
      <c r="C26" s="23" t="s">
        <v>56</v>
      </c>
      <c r="D26" s="23" t="s">
        <v>59</v>
      </c>
      <c r="E26" s="24" t="s">
        <v>182</v>
      </c>
      <c r="F26" s="23">
        <v>100</v>
      </c>
      <c r="G26" s="25">
        <f>G27</f>
        <v>158.92353</v>
      </c>
      <c r="H26" s="25">
        <f>H27</f>
        <v>158.92353</v>
      </c>
      <c r="I26" s="29">
        <v>0</v>
      </c>
      <c r="J26" s="25">
        <f>J27</f>
        <v>0</v>
      </c>
      <c r="K26" s="25">
        <f>K27</f>
        <v>158.92353</v>
      </c>
      <c r="L26" s="25">
        <f>L27</f>
        <v>158.92353</v>
      </c>
      <c r="M26" s="29">
        <v>0</v>
      </c>
      <c r="N26" s="2"/>
      <c r="O26" s="2"/>
      <c r="P26" s="2"/>
      <c r="Q26" s="2"/>
    </row>
    <row r="27" spans="1:17" ht="27.75" customHeight="1" x14ac:dyDescent="0.35">
      <c r="A27" s="22" t="s">
        <v>13</v>
      </c>
      <c r="B27" s="23">
        <v>650</v>
      </c>
      <c r="C27" s="23" t="s">
        <v>56</v>
      </c>
      <c r="D27" s="23" t="s">
        <v>59</v>
      </c>
      <c r="E27" s="24" t="s">
        <v>182</v>
      </c>
      <c r="F27" s="23">
        <v>120</v>
      </c>
      <c r="G27" s="25">
        <v>158.92353</v>
      </c>
      <c r="H27" s="25">
        <f>G27</f>
        <v>158.92353</v>
      </c>
      <c r="I27" s="29">
        <v>0</v>
      </c>
      <c r="J27" s="25">
        <v>0</v>
      </c>
      <c r="K27" s="25">
        <f>G27+J27</f>
        <v>158.92353</v>
      </c>
      <c r="L27" s="25">
        <f>K27</f>
        <v>158.92353</v>
      </c>
      <c r="M27" s="29">
        <v>0</v>
      </c>
      <c r="N27" s="2"/>
      <c r="O27" s="2"/>
      <c r="P27" s="2"/>
      <c r="Q27" s="2"/>
    </row>
    <row r="28" spans="1:17" ht="23.25" customHeight="1" x14ac:dyDescent="0.35">
      <c r="A28" s="30" t="s">
        <v>92</v>
      </c>
      <c r="B28" s="31">
        <v>650</v>
      </c>
      <c r="C28" s="31" t="s">
        <v>56</v>
      </c>
      <c r="D28" s="31" t="s">
        <v>78</v>
      </c>
      <c r="E28" s="32"/>
      <c r="F28" s="31"/>
      <c r="G28" s="33">
        <f>G31</f>
        <v>608.35</v>
      </c>
      <c r="H28" s="33">
        <f>H33</f>
        <v>608.35</v>
      </c>
      <c r="I28" s="21">
        <v>0</v>
      </c>
      <c r="J28" s="33">
        <f>J31</f>
        <v>0</v>
      </c>
      <c r="K28" s="33">
        <f>K31</f>
        <v>608.35</v>
      </c>
      <c r="L28" s="33">
        <f>L33</f>
        <v>608.35</v>
      </c>
      <c r="M28" s="21">
        <v>0</v>
      </c>
      <c r="N28" s="2"/>
      <c r="O28" s="2"/>
      <c r="P28" s="2"/>
      <c r="Q28" s="2"/>
    </row>
    <row r="29" spans="1:17" s="7" customFormat="1" ht="31.5" customHeight="1" x14ac:dyDescent="0.35">
      <c r="A29" s="18" t="s">
        <v>176</v>
      </c>
      <c r="B29" s="19">
        <v>650</v>
      </c>
      <c r="C29" s="19" t="s">
        <v>56</v>
      </c>
      <c r="D29" s="19" t="s">
        <v>78</v>
      </c>
      <c r="E29" s="20" t="s">
        <v>165</v>
      </c>
      <c r="F29" s="19"/>
      <c r="G29" s="21">
        <f t="shared" ref="G29:H30" si="10">G30</f>
        <v>608.35</v>
      </c>
      <c r="H29" s="21">
        <f t="shared" si="10"/>
        <v>608.35</v>
      </c>
      <c r="I29" s="21">
        <v>0</v>
      </c>
      <c r="J29" s="21">
        <f t="shared" ref="J29:L30" si="11">J30</f>
        <v>0</v>
      </c>
      <c r="K29" s="21">
        <f t="shared" si="11"/>
        <v>608.35</v>
      </c>
      <c r="L29" s="21">
        <f t="shared" si="11"/>
        <v>608.35</v>
      </c>
      <c r="M29" s="21">
        <v>0</v>
      </c>
      <c r="N29" s="6"/>
      <c r="O29" s="6"/>
      <c r="P29" s="6"/>
      <c r="Q29" s="6"/>
    </row>
    <row r="30" spans="1:17" s="7" customFormat="1" ht="27.75" customHeight="1" x14ac:dyDescent="0.35">
      <c r="A30" s="18" t="s">
        <v>93</v>
      </c>
      <c r="B30" s="19">
        <v>650</v>
      </c>
      <c r="C30" s="19" t="s">
        <v>56</v>
      </c>
      <c r="D30" s="19" t="s">
        <v>78</v>
      </c>
      <c r="E30" s="20" t="s">
        <v>166</v>
      </c>
      <c r="F30" s="19"/>
      <c r="G30" s="21">
        <f t="shared" si="10"/>
        <v>608.35</v>
      </c>
      <c r="H30" s="21">
        <f t="shared" si="10"/>
        <v>608.35</v>
      </c>
      <c r="I30" s="21">
        <v>0</v>
      </c>
      <c r="J30" s="21">
        <f t="shared" si="11"/>
        <v>0</v>
      </c>
      <c r="K30" s="21">
        <f t="shared" si="11"/>
        <v>608.35</v>
      </c>
      <c r="L30" s="21">
        <f t="shared" si="11"/>
        <v>608.35</v>
      </c>
      <c r="M30" s="21">
        <v>0</v>
      </c>
      <c r="N30" s="6"/>
      <c r="O30" s="6"/>
      <c r="P30" s="6"/>
      <c r="Q30" s="6"/>
    </row>
    <row r="31" spans="1:17" s="7" customFormat="1" ht="33.75" customHeight="1" x14ac:dyDescent="0.35">
      <c r="A31" s="18" t="s">
        <v>93</v>
      </c>
      <c r="B31" s="19">
        <v>650</v>
      </c>
      <c r="C31" s="19" t="s">
        <v>56</v>
      </c>
      <c r="D31" s="19" t="s">
        <v>78</v>
      </c>
      <c r="E31" s="20" t="s">
        <v>94</v>
      </c>
      <c r="F31" s="19"/>
      <c r="G31" s="21">
        <f>G32</f>
        <v>608.35</v>
      </c>
      <c r="H31" s="21">
        <f>G31</f>
        <v>608.35</v>
      </c>
      <c r="I31" s="21">
        <v>0</v>
      </c>
      <c r="J31" s="21">
        <f>J32</f>
        <v>0</v>
      </c>
      <c r="K31" s="21">
        <f>K32</f>
        <v>608.35</v>
      </c>
      <c r="L31" s="21">
        <f>K31</f>
        <v>608.35</v>
      </c>
      <c r="M31" s="21">
        <v>0</v>
      </c>
      <c r="N31" s="6"/>
      <c r="O31" s="6"/>
      <c r="P31" s="6"/>
      <c r="Q31" s="6"/>
    </row>
    <row r="32" spans="1:17" ht="30.75" customHeight="1" x14ac:dyDescent="0.35">
      <c r="A32" s="26" t="s">
        <v>17</v>
      </c>
      <c r="B32" s="27">
        <v>650</v>
      </c>
      <c r="C32" s="27" t="s">
        <v>56</v>
      </c>
      <c r="D32" s="27" t="s">
        <v>78</v>
      </c>
      <c r="E32" s="28" t="s">
        <v>94</v>
      </c>
      <c r="F32" s="27" t="s">
        <v>67</v>
      </c>
      <c r="G32" s="29">
        <f>G33</f>
        <v>608.35</v>
      </c>
      <c r="H32" s="29">
        <f>G32</f>
        <v>608.35</v>
      </c>
      <c r="I32" s="29">
        <v>0</v>
      </c>
      <c r="J32" s="29">
        <f>J33</f>
        <v>0</v>
      </c>
      <c r="K32" s="29">
        <f>K33</f>
        <v>608.35</v>
      </c>
      <c r="L32" s="29">
        <f>K32</f>
        <v>608.35</v>
      </c>
      <c r="M32" s="29">
        <v>0</v>
      </c>
      <c r="N32" s="2"/>
      <c r="O32" s="2"/>
      <c r="P32" s="2"/>
      <c r="Q32" s="2"/>
    </row>
    <row r="33" spans="1:17" ht="39" customHeight="1" x14ac:dyDescent="0.35">
      <c r="A33" s="26" t="s">
        <v>18</v>
      </c>
      <c r="B33" s="27">
        <v>650</v>
      </c>
      <c r="C33" s="27" t="s">
        <v>56</v>
      </c>
      <c r="D33" s="27" t="s">
        <v>78</v>
      </c>
      <c r="E33" s="28" t="s">
        <v>94</v>
      </c>
      <c r="F33" s="27">
        <v>240</v>
      </c>
      <c r="G33" s="29">
        <v>608.35</v>
      </c>
      <c r="H33" s="29">
        <f>G33</f>
        <v>608.35</v>
      </c>
      <c r="I33" s="29">
        <v>0</v>
      </c>
      <c r="J33" s="29">
        <v>0</v>
      </c>
      <c r="K33" s="29">
        <f>G33+J33</f>
        <v>608.35</v>
      </c>
      <c r="L33" s="29">
        <f>K33</f>
        <v>608.35</v>
      </c>
      <c r="M33" s="29">
        <v>0</v>
      </c>
      <c r="N33" s="2"/>
      <c r="O33" s="2"/>
      <c r="P33" s="2"/>
      <c r="Q33" s="2"/>
    </row>
    <row r="34" spans="1:17" ht="18.75" customHeight="1" x14ac:dyDescent="0.35">
      <c r="A34" s="18" t="s">
        <v>21</v>
      </c>
      <c r="B34" s="19">
        <v>650</v>
      </c>
      <c r="C34" s="19" t="s">
        <v>56</v>
      </c>
      <c r="D34" s="19">
        <v>11</v>
      </c>
      <c r="E34" s="20"/>
      <c r="F34" s="19"/>
      <c r="G34" s="21">
        <f>G37</f>
        <v>81</v>
      </c>
      <c r="H34" s="21">
        <f>H36</f>
        <v>81</v>
      </c>
      <c r="I34" s="21">
        <v>0</v>
      </c>
      <c r="J34" s="21">
        <f>J37</f>
        <v>0</v>
      </c>
      <c r="K34" s="21">
        <f>K37</f>
        <v>81</v>
      </c>
      <c r="L34" s="21">
        <f>L36</f>
        <v>81</v>
      </c>
      <c r="M34" s="21">
        <v>0</v>
      </c>
      <c r="N34" s="2"/>
      <c r="O34" s="2"/>
      <c r="P34" s="2"/>
      <c r="Q34" s="2"/>
    </row>
    <row r="35" spans="1:17" s="7" customFormat="1" ht="31.5" customHeight="1" x14ac:dyDescent="0.35">
      <c r="A35" s="18" t="s">
        <v>176</v>
      </c>
      <c r="B35" s="19">
        <v>650</v>
      </c>
      <c r="C35" s="19" t="s">
        <v>56</v>
      </c>
      <c r="D35" s="19" t="s">
        <v>167</v>
      </c>
      <c r="E35" s="20" t="s">
        <v>165</v>
      </c>
      <c r="F35" s="19"/>
      <c r="G35" s="21">
        <f>G36</f>
        <v>81</v>
      </c>
      <c r="H35" s="21">
        <f t="shared" ref="H35:I35" si="12">H36</f>
        <v>81</v>
      </c>
      <c r="I35" s="21">
        <f t="shared" si="12"/>
        <v>0</v>
      </c>
      <c r="J35" s="21">
        <f t="shared" ref="J35:K37" si="13">J36</f>
        <v>0</v>
      </c>
      <c r="K35" s="21">
        <f t="shared" si="13"/>
        <v>81</v>
      </c>
      <c r="L35" s="21">
        <f t="shared" ref="L35:M35" si="14">L36</f>
        <v>81</v>
      </c>
      <c r="M35" s="21">
        <f t="shared" si="14"/>
        <v>0</v>
      </c>
      <c r="N35" s="6"/>
      <c r="O35" s="6"/>
      <c r="P35" s="6"/>
      <c r="Q35" s="6"/>
    </row>
    <row r="36" spans="1:17" s="7" customFormat="1" ht="24.75" customHeight="1" x14ac:dyDescent="0.35">
      <c r="A36" s="18" t="s">
        <v>22</v>
      </c>
      <c r="B36" s="19">
        <v>650</v>
      </c>
      <c r="C36" s="19" t="s">
        <v>56</v>
      </c>
      <c r="D36" s="19">
        <v>11</v>
      </c>
      <c r="E36" s="20" t="s">
        <v>23</v>
      </c>
      <c r="F36" s="19"/>
      <c r="G36" s="21">
        <f>G37</f>
        <v>81</v>
      </c>
      <c r="H36" s="21">
        <f>H37</f>
        <v>81</v>
      </c>
      <c r="I36" s="21">
        <v>0</v>
      </c>
      <c r="J36" s="21">
        <f t="shared" si="13"/>
        <v>0</v>
      </c>
      <c r="K36" s="21">
        <f t="shared" si="13"/>
        <v>81</v>
      </c>
      <c r="L36" s="21">
        <f>L37</f>
        <v>81</v>
      </c>
      <c r="M36" s="21">
        <v>0</v>
      </c>
      <c r="N36" s="6"/>
      <c r="O36" s="6"/>
      <c r="P36" s="6"/>
      <c r="Q36" s="6"/>
    </row>
    <row r="37" spans="1:17" ht="16.5" customHeight="1" x14ac:dyDescent="0.35">
      <c r="A37" s="26" t="s">
        <v>19</v>
      </c>
      <c r="B37" s="27">
        <v>650</v>
      </c>
      <c r="C37" s="27" t="s">
        <v>56</v>
      </c>
      <c r="D37" s="27">
        <v>11</v>
      </c>
      <c r="E37" s="28" t="s">
        <v>23</v>
      </c>
      <c r="F37" s="27">
        <v>800</v>
      </c>
      <c r="G37" s="29">
        <f>G38</f>
        <v>81</v>
      </c>
      <c r="H37" s="29">
        <f>H38</f>
        <v>81</v>
      </c>
      <c r="I37" s="29">
        <v>0</v>
      </c>
      <c r="J37" s="29">
        <f t="shared" si="13"/>
        <v>0</v>
      </c>
      <c r="K37" s="29">
        <f t="shared" si="13"/>
        <v>81</v>
      </c>
      <c r="L37" s="29">
        <f>L38</f>
        <v>81</v>
      </c>
      <c r="M37" s="29">
        <v>0</v>
      </c>
      <c r="N37" s="2"/>
      <c r="O37" s="2"/>
      <c r="P37" s="2"/>
      <c r="Q37" s="2"/>
    </row>
    <row r="38" spans="1:17" ht="16.5" customHeight="1" x14ac:dyDescent="0.35">
      <c r="A38" s="26" t="s">
        <v>24</v>
      </c>
      <c r="B38" s="27">
        <v>650</v>
      </c>
      <c r="C38" s="27" t="s">
        <v>56</v>
      </c>
      <c r="D38" s="27">
        <v>11</v>
      </c>
      <c r="E38" s="28" t="s">
        <v>23</v>
      </c>
      <c r="F38" s="27">
        <v>870</v>
      </c>
      <c r="G38" s="29">
        <v>81</v>
      </c>
      <c r="H38" s="29">
        <f>G38</f>
        <v>81</v>
      </c>
      <c r="I38" s="29">
        <v>0</v>
      </c>
      <c r="J38" s="29">
        <v>0</v>
      </c>
      <c r="K38" s="29">
        <f>G38+J38</f>
        <v>81</v>
      </c>
      <c r="L38" s="29">
        <f>K38</f>
        <v>81</v>
      </c>
      <c r="M38" s="29">
        <v>0</v>
      </c>
      <c r="N38" s="2"/>
      <c r="O38" s="2"/>
      <c r="P38" s="2"/>
      <c r="Q38" s="2"/>
    </row>
    <row r="39" spans="1:17" ht="20.25" customHeight="1" x14ac:dyDescent="0.35">
      <c r="A39" s="18" t="s">
        <v>25</v>
      </c>
      <c r="B39" s="19">
        <v>650</v>
      </c>
      <c r="C39" s="19" t="s">
        <v>56</v>
      </c>
      <c r="D39" s="19">
        <v>13</v>
      </c>
      <c r="E39" s="20"/>
      <c r="F39" s="19"/>
      <c r="G39" s="21">
        <f t="shared" ref="G39:M39" si="15">G41</f>
        <v>189.30905999999999</v>
      </c>
      <c r="H39" s="21">
        <f t="shared" si="15"/>
        <v>189.30905999999999</v>
      </c>
      <c r="I39" s="21">
        <f t="shared" si="15"/>
        <v>0</v>
      </c>
      <c r="J39" s="21">
        <f t="shared" si="15"/>
        <v>0</v>
      </c>
      <c r="K39" s="21">
        <f t="shared" si="15"/>
        <v>189.30905999999999</v>
      </c>
      <c r="L39" s="21">
        <f t="shared" si="15"/>
        <v>189.30905999999999</v>
      </c>
      <c r="M39" s="21">
        <f t="shared" si="15"/>
        <v>0</v>
      </c>
      <c r="N39" s="2"/>
      <c r="O39" s="2"/>
      <c r="P39" s="2"/>
      <c r="Q39" s="2"/>
    </row>
    <row r="40" spans="1:17" s="7" customFormat="1" ht="31.5" customHeight="1" x14ac:dyDescent="0.35">
      <c r="A40" s="18" t="s">
        <v>176</v>
      </c>
      <c r="B40" s="19">
        <v>650</v>
      </c>
      <c r="C40" s="19" t="s">
        <v>56</v>
      </c>
      <c r="D40" s="19" t="s">
        <v>168</v>
      </c>
      <c r="E40" s="20" t="s">
        <v>165</v>
      </c>
      <c r="F40" s="19"/>
      <c r="G40" s="21">
        <f>G41</f>
        <v>189.30905999999999</v>
      </c>
      <c r="H40" s="21">
        <f t="shared" ref="H40:I40" si="16">H41</f>
        <v>189.30905999999999</v>
      </c>
      <c r="I40" s="21">
        <f t="shared" si="16"/>
        <v>0</v>
      </c>
      <c r="J40" s="21">
        <f>J41</f>
        <v>0</v>
      </c>
      <c r="K40" s="21">
        <f>K41</f>
        <v>189.30905999999999</v>
      </c>
      <c r="L40" s="21">
        <f t="shared" ref="L40:M40" si="17">L41</f>
        <v>189.30905999999999</v>
      </c>
      <c r="M40" s="21">
        <f t="shared" si="17"/>
        <v>0</v>
      </c>
      <c r="N40" s="6"/>
      <c r="O40" s="6"/>
      <c r="P40" s="6"/>
      <c r="Q40" s="6"/>
    </row>
    <row r="41" spans="1:17" s="7" customFormat="1" ht="18" x14ac:dyDescent="0.35">
      <c r="A41" s="18" t="s">
        <v>95</v>
      </c>
      <c r="B41" s="19">
        <v>650</v>
      </c>
      <c r="C41" s="19" t="s">
        <v>56</v>
      </c>
      <c r="D41" s="19">
        <v>13</v>
      </c>
      <c r="E41" s="20" t="s">
        <v>151</v>
      </c>
      <c r="F41" s="19"/>
      <c r="G41" s="21">
        <f>G42+G44</f>
        <v>189.30905999999999</v>
      </c>
      <c r="H41" s="21">
        <f>H42+H44</f>
        <v>189.30905999999999</v>
      </c>
      <c r="I41" s="21">
        <v>0</v>
      </c>
      <c r="J41" s="21">
        <f>J42+J44</f>
        <v>0</v>
      </c>
      <c r="K41" s="21">
        <f>K42+K44</f>
        <v>189.30905999999999</v>
      </c>
      <c r="L41" s="21">
        <f>L42+L44</f>
        <v>189.30905999999999</v>
      </c>
      <c r="M41" s="21">
        <v>0</v>
      </c>
      <c r="N41" s="6"/>
      <c r="O41" s="6"/>
      <c r="P41" s="6"/>
      <c r="Q41" s="6"/>
    </row>
    <row r="42" spans="1:17" ht="32.25" customHeight="1" x14ac:dyDescent="0.35">
      <c r="A42" s="22" t="s">
        <v>17</v>
      </c>
      <c r="B42" s="23">
        <v>650</v>
      </c>
      <c r="C42" s="23" t="s">
        <v>56</v>
      </c>
      <c r="D42" s="23">
        <v>13</v>
      </c>
      <c r="E42" s="24" t="s">
        <v>151</v>
      </c>
      <c r="F42" s="23">
        <v>200</v>
      </c>
      <c r="G42" s="25">
        <f>G43</f>
        <v>169.52405999999999</v>
      </c>
      <c r="H42" s="25">
        <f>H43</f>
        <v>169.52405999999999</v>
      </c>
      <c r="I42" s="29">
        <v>0</v>
      </c>
      <c r="J42" s="25">
        <f>J43</f>
        <v>0</v>
      </c>
      <c r="K42" s="25">
        <f>K43</f>
        <v>169.52405999999999</v>
      </c>
      <c r="L42" s="25">
        <f>L43</f>
        <v>169.52405999999999</v>
      </c>
      <c r="M42" s="29">
        <v>0</v>
      </c>
      <c r="N42" s="2"/>
      <c r="O42" s="2"/>
      <c r="P42" s="2"/>
      <c r="Q42" s="2"/>
    </row>
    <row r="43" spans="1:17" ht="40.5" customHeight="1" x14ac:dyDescent="0.35">
      <c r="A43" s="22" t="s">
        <v>18</v>
      </c>
      <c r="B43" s="23">
        <v>650</v>
      </c>
      <c r="C43" s="23" t="s">
        <v>56</v>
      </c>
      <c r="D43" s="23">
        <v>13</v>
      </c>
      <c r="E43" s="24" t="s">
        <v>151</v>
      </c>
      <c r="F43" s="23">
        <v>240</v>
      </c>
      <c r="G43" s="25">
        <v>169.52405999999999</v>
      </c>
      <c r="H43" s="25">
        <v>169.52405999999999</v>
      </c>
      <c r="I43" s="29">
        <v>0</v>
      </c>
      <c r="J43" s="25">
        <v>0</v>
      </c>
      <c r="K43" s="25">
        <f>G43+J43</f>
        <v>169.52405999999999</v>
      </c>
      <c r="L43" s="25">
        <f>K43</f>
        <v>169.52405999999999</v>
      </c>
      <c r="M43" s="29">
        <v>0</v>
      </c>
      <c r="N43" s="2"/>
      <c r="O43" s="2"/>
      <c r="P43" s="2"/>
      <c r="Q43" s="2"/>
    </row>
    <row r="44" spans="1:17" ht="21" customHeight="1" x14ac:dyDescent="0.35">
      <c r="A44" s="22" t="s">
        <v>19</v>
      </c>
      <c r="B44" s="23">
        <v>650</v>
      </c>
      <c r="C44" s="23" t="s">
        <v>56</v>
      </c>
      <c r="D44" s="23">
        <v>13</v>
      </c>
      <c r="E44" s="24" t="s">
        <v>151</v>
      </c>
      <c r="F44" s="23" t="s">
        <v>63</v>
      </c>
      <c r="G44" s="25">
        <f>G45</f>
        <v>19.785</v>
      </c>
      <c r="H44" s="25">
        <f>H45</f>
        <v>19.785</v>
      </c>
      <c r="I44" s="29">
        <v>0</v>
      </c>
      <c r="J44" s="25">
        <f>J45</f>
        <v>0</v>
      </c>
      <c r="K44" s="25">
        <f>K45</f>
        <v>19.785</v>
      </c>
      <c r="L44" s="25">
        <f>L45</f>
        <v>19.785</v>
      </c>
      <c r="M44" s="29">
        <v>0</v>
      </c>
      <c r="N44" s="2"/>
      <c r="O44" s="2"/>
      <c r="P44" s="2"/>
      <c r="Q44" s="2"/>
    </row>
    <row r="45" spans="1:17" ht="25.5" customHeight="1" x14ac:dyDescent="0.35">
      <c r="A45" s="22" t="s">
        <v>20</v>
      </c>
      <c r="B45" s="23">
        <v>650</v>
      </c>
      <c r="C45" s="23" t="s">
        <v>56</v>
      </c>
      <c r="D45" s="23">
        <v>13</v>
      </c>
      <c r="E45" s="24" t="s">
        <v>151</v>
      </c>
      <c r="F45" s="23" t="s">
        <v>64</v>
      </c>
      <c r="G45" s="25">
        <v>19.785</v>
      </c>
      <c r="H45" s="25">
        <v>19.785</v>
      </c>
      <c r="I45" s="29">
        <v>0</v>
      </c>
      <c r="J45" s="25">
        <v>0</v>
      </c>
      <c r="K45" s="25">
        <f>G45+J45</f>
        <v>19.785</v>
      </c>
      <c r="L45" s="25">
        <f>K45</f>
        <v>19.785</v>
      </c>
      <c r="M45" s="29">
        <v>0</v>
      </c>
      <c r="N45" s="2"/>
      <c r="O45" s="2"/>
      <c r="P45" s="2"/>
      <c r="Q45" s="2"/>
    </row>
    <row r="46" spans="1:17" ht="18" x14ac:dyDescent="0.35">
      <c r="A46" s="34" t="s">
        <v>26</v>
      </c>
      <c r="B46" s="35">
        <v>650</v>
      </c>
      <c r="C46" s="35" t="s">
        <v>57</v>
      </c>
      <c r="D46" s="35"/>
      <c r="E46" s="36"/>
      <c r="F46" s="35"/>
      <c r="G46" s="37">
        <f>G47</f>
        <v>67.099999999999994</v>
      </c>
      <c r="H46" s="37">
        <v>0</v>
      </c>
      <c r="I46" s="37">
        <f>I47</f>
        <v>67.099999999999994</v>
      </c>
      <c r="J46" s="37">
        <f>J47</f>
        <v>0</v>
      </c>
      <c r="K46" s="37">
        <f>K47</f>
        <v>67.099999999999994</v>
      </c>
      <c r="L46" s="37">
        <v>0</v>
      </c>
      <c r="M46" s="37">
        <f>M47</f>
        <v>67.099999999999994</v>
      </c>
      <c r="N46" s="2"/>
      <c r="O46" s="2"/>
      <c r="P46" s="2"/>
      <c r="Q46" s="2"/>
    </row>
    <row r="47" spans="1:17" ht="19.5" customHeight="1" x14ac:dyDescent="0.35">
      <c r="A47" s="18" t="s">
        <v>27</v>
      </c>
      <c r="B47" s="19">
        <v>650</v>
      </c>
      <c r="C47" s="19" t="s">
        <v>57</v>
      </c>
      <c r="D47" s="19" t="s">
        <v>58</v>
      </c>
      <c r="E47" s="20"/>
      <c r="F47" s="19"/>
      <c r="G47" s="21">
        <f>G49</f>
        <v>67.099999999999994</v>
      </c>
      <c r="H47" s="21">
        <v>0</v>
      </c>
      <c r="I47" s="21">
        <f>I49</f>
        <v>67.099999999999994</v>
      </c>
      <c r="J47" s="21">
        <f>J49</f>
        <v>0</v>
      </c>
      <c r="K47" s="21">
        <f>K49</f>
        <v>67.099999999999994</v>
      </c>
      <c r="L47" s="21">
        <v>0</v>
      </c>
      <c r="M47" s="21">
        <f>M49</f>
        <v>67.099999999999994</v>
      </c>
      <c r="N47" s="2"/>
      <c r="O47" s="2"/>
      <c r="P47" s="2"/>
      <c r="Q47" s="2"/>
    </row>
    <row r="48" spans="1:17" s="7" customFormat="1" ht="31.5" customHeight="1" x14ac:dyDescent="0.35">
      <c r="A48" s="18" t="s">
        <v>176</v>
      </c>
      <c r="B48" s="19">
        <v>650</v>
      </c>
      <c r="C48" s="19" t="s">
        <v>57</v>
      </c>
      <c r="D48" s="19" t="s">
        <v>58</v>
      </c>
      <c r="E48" s="20" t="s">
        <v>165</v>
      </c>
      <c r="F48" s="19"/>
      <c r="G48" s="21">
        <f>G49</f>
        <v>67.099999999999994</v>
      </c>
      <c r="H48" s="21">
        <f t="shared" ref="H48:I48" si="18">H49</f>
        <v>0</v>
      </c>
      <c r="I48" s="21">
        <f t="shared" si="18"/>
        <v>67.099999999999994</v>
      </c>
      <c r="J48" s="21">
        <f t="shared" ref="J48:K50" si="19">J49</f>
        <v>0</v>
      </c>
      <c r="K48" s="21">
        <f t="shared" si="19"/>
        <v>67.099999999999994</v>
      </c>
      <c r="L48" s="21">
        <f t="shared" ref="L48:M48" si="20">L49</f>
        <v>0</v>
      </c>
      <c r="M48" s="21">
        <f t="shared" si="20"/>
        <v>67.099999999999994</v>
      </c>
      <c r="N48" s="6"/>
      <c r="O48" s="6"/>
      <c r="P48" s="6"/>
      <c r="Q48" s="6"/>
    </row>
    <row r="49" spans="1:17" s="7" customFormat="1" ht="38.25" customHeight="1" x14ac:dyDescent="0.35">
      <c r="A49" s="18" t="s">
        <v>85</v>
      </c>
      <c r="B49" s="19">
        <v>650</v>
      </c>
      <c r="C49" s="19" t="s">
        <v>57</v>
      </c>
      <c r="D49" s="19" t="s">
        <v>58</v>
      </c>
      <c r="E49" s="20" t="s">
        <v>28</v>
      </c>
      <c r="F49" s="19"/>
      <c r="G49" s="21">
        <f>G50</f>
        <v>67.099999999999994</v>
      </c>
      <c r="H49" s="21">
        <v>0</v>
      </c>
      <c r="I49" s="21">
        <f>I50</f>
        <v>67.099999999999994</v>
      </c>
      <c r="J49" s="21">
        <f t="shared" si="19"/>
        <v>0</v>
      </c>
      <c r="K49" s="21">
        <f t="shared" si="19"/>
        <v>67.099999999999994</v>
      </c>
      <c r="L49" s="21">
        <v>0</v>
      </c>
      <c r="M49" s="21">
        <f>M50</f>
        <v>67.099999999999994</v>
      </c>
      <c r="N49" s="6"/>
      <c r="O49" s="6"/>
      <c r="P49" s="6"/>
      <c r="Q49" s="6"/>
    </row>
    <row r="50" spans="1:17" ht="45" customHeight="1" x14ac:dyDescent="0.35">
      <c r="A50" s="22" t="s">
        <v>12</v>
      </c>
      <c r="B50" s="23">
        <v>650</v>
      </c>
      <c r="C50" s="23" t="s">
        <v>57</v>
      </c>
      <c r="D50" s="23" t="s">
        <v>58</v>
      </c>
      <c r="E50" s="24" t="s">
        <v>28</v>
      </c>
      <c r="F50" s="23">
        <v>100</v>
      </c>
      <c r="G50" s="25">
        <f>G51</f>
        <v>67.099999999999994</v>
      </c>
      <c r="H50" s="25">
        <v>0</v>
      </c>
      <c r="I50" s="29">
        <f>I51</f>
        <v>67.099999999999994</v>
      </c>
      <c r="J50" s="25">
        <f t="shared" si="19"/>
        <v>0</v>
      </c>
      <c r="K50" s="25">
        <f t="shared" si="19"/>
        <v>67.099999999999994</v>
      </c>
      <c r="L50" s="25">
        <v>0</v>
      </c>
      <c r="M50" s="29">
        <f>M51</f>
        <v>67.099999999999994</v>
      </c>
      <c r="N50" s="2"/>
      <c r="O50" s="2"/>
      <c r="P50" s="2"/>
      <c r="Q50" s="2"/>
    </row>
    <row r="51" spans="1:17" ht="24.75" customHeight="1" x14ac:dyDescent="0.35">
      <c r="A51" s="22" t="s">
        <v>13</v>
      </c>
      <c r="B51" s="23">
        <v>650</v>
      </c>
      <c r="C51" s="23" t="s">
        <v>57</v>
      </c>
      <c r="D51" s="23" t="s">
        <v>58</v>
      </c>
      <c r="E51" s="24" t="s">
        <v>28</v>
      </c>
      <c r="F51" s="23">
        <v>120</v>
      </c>
      <c r="G51" s="25">
        <v>67.099999999999994</v>
      </c>
      <c r="H51" s="25">
        <v>0</v>
      </c>
      <c r="I51" s="29">
        <v>67.099999999999994</v>
      </c>
      <c r="J51" s="25">
        <v>0</v>
      </c>
      <c r="K51" s="25">
        <v>67.099999999999994</v>
      </c>
      <c r="L51" s="25">
        <v>0</v>
      </c>
      <c r="M51" s="29">
        <v>67.099999999999994</v>
      </c>
      <c r="N51" s="2"/>
      <c r="O51" s="2"/>
      <c r="P51" s="2"/>
      <c r="Q51" s="2"/>
    </row>
    <row r="52" spans="1:17" ht="39" customHeight="1" x14ac:dyDescent="0.35">
      <c r="A52" s="34" t="s">
        <v>29</v>
      </c>
      <c r="B52" s="35">
        <v>650</v>
      </c>
      <c r="C52" s="35" t="s">
        <v>58</v>
      </c>
      <c r="D52" s="35"/>
      <c r="E52" s="36"/>
      <c r="F52" s="35"/>
      <c r="G52" s="37">
        <f>G53+G66+G61</f>
        <v>41.00714</v>
      </c>
      <c r="H52" s="37">
        <f t="shared" ref="H52:M52" si="21">H53+H66+H61</f>
        <v>33.607140000000001</v>
      </c>
      <c r="I52" s="37">
        <f t="shared" si="21"/>
        <v>7.4</v>
      </c>
      <c r="J52" s="37">
        <f t="shared" si="21"/>
        <v>0</v>
      </c>
      <c r="K52" s="37">
        <f t="shared" si="21"/>
        <v>41.00714</v>
      </c>
      <c r="L52" s="37">
        <f t="shared" si="21"/>
        <v>33.607140000000001</v>
      </c>
      <c r="M52" s="37">
        <f t="shared" si="21"/>
        <v>7.4</v>
      </c>
      <c r="N52" s="2"/>
      <c r="O52" s="2"/>
      <c r="P52" s="2"/>
      <c r="Q52" s="2"/>
    </row>
    <row r="53" spans="1:17" ht="18" x14ac:dyDescent="0.35">
      <c r="A53" s="38" t="s">
        <v>30</v>
      </c>
      <c r="B53" s="39">
        <v>650</v>
      </c>
      <c r="C53" s="39" t="s">
        <v>58</v>
      </c>
      <c r="D53" s="39" t="s">
        <v>59</v>
      </c>
      <c r="E53" s="40"/>
      <c r="F53" s="39"/>
      <c r="G53" s="41">
        <f>G54</f>
        <v>7.4</v>
      </c>
      <c r="H53" s="41">
        <f t="shared" ref="H53:I56" si="22">H54</f>
        <v>0</v>
      </c>
      <c r="I53" s="41">
        <f t="shared" si="22"/>
        <v>7.4</v>
      </c>
      <c r="J53" s="41">
        <f>J54</f>
        <v>0</v>
      </c>
      <c r="K53" s="41">
        <f>K54</f>
        <v>7.4</v>
      </c>
      <c r="L53" s="41">
        <f t="shared" ref="L53:M56" si="23">L54</f>
        <v>0</v>
      </c>
      <c r="M53" s="41">
        <f t="shared" si="23"/>
        <v>7.4</v>
      </c>
      <c r="N53" s="2"/>
      <c r="O53" s="2"/>
      <c r="P53" s="2"/>
      <c r="Q53" s="2"/>
    </row>
    <row r="54" spans="1:17" s="7" customFormat="1" ht="51" customHeight="1" x14ac:dyDescent="0.35">
      <c r="A54" s="38" t="s">
        <v>96</v>
      </c>
      <c r="B54" s="39" t="s">
        <v>77</v>
      </c>
      <c r="C54" s="39" t="s">
        <v>58</v>
      </c>
      <c r="D54" s="39" t="s">
        <v>59</v>
      </c>
      <c r="E54" s="40" t="s">
        <v>152</v>
      </c>
      <c r="F54" s="39"/>
      <c r="G54" s="41">
        <f t="shared" ref="G54:M54" si="24">G56</f>
        <v>7.4</v>
      </c>
      <c r="H54" s="41">
        <f t="shared" si="24"/>
        <v>0</v>
      </c>
      <c r="I54" s="41">
        <f t="shared" si="24"/>
        <v>7.4</v>
      </c>
      <c r="J54" s="41">
        <f t="shared" si="24"/>
        <v>0</v>
      </c>
      <c r="K54" s="41">
        <f t="shared" si="24"/>
        <v>7.4</v>
      </c>
      <c r="L54" s="41">
        <f t="shared" si="24"/>
        <v>0</v>
      </c>
      <c r="M54" s="41">
        <f t="shared" si="24"/>
        <v>7.4</v>
      </c>
      <c r="N54" s="6"/>
      <c r="O54" s="6"/>
      <c r="P54" s="6"/>
      <c r="Q54" s="6"/>
    </row>
    <row r="55" spans="1:17" ht="33" customHeight="1" x14ac:dyDescent="0.35">
      <c r="A55" s="42" t="s">
        <v>154</v>
      </c>
      <c r="B55" s="43" t="s">
        <v>77</v>
      </c>
      <c r="C55" s="43" t="s">
        <v>58</v>
      </c>
      <c r="D55" s="43" t="s">
        <v>59</v>
      </c>
      <c r="E55" s="44" t="s">
        <v>153</v>
      </c>
      <c r="F55" s="43"/>
      <c r="G55" s="58">
        <f>G56</f>
        <v>7.4</v>
      </c>
      <c r="H55" s="58">
        <f t="shared" si="22"/>
        <v>0</v>
      </c>
      <c r="I55" s="58">
        <f t="shared" si="22"/>
        <v>7.4</v>
      </c>
      <c r="J55" s="58">
        <f>J56</f>
        <v>0</v>
      </c>
      <c r="K55" s="45">
        <f>K56</f>
        <v>7.4</v>
      </c>
      <c r="L55" s="45">
        <f t="shared" si="23"/>
        <v>0</v>
      </c>
      <c r="M55" s="45">
        <f t="shared" si="23"/>
        <v>7.4</v>
      </c>
      <c r="N55" s="2"/>
      <c r="O55" s="2"/>
      <c r="P55" s="2"/>
      <c r="Q55" s="2"/>
    </row>
    <row r="56" spans="1:17" ht="29.25" customHeight="1" x14ac:dyDescent="0.35">
      <c r="A56" s="42" t="s">
        <v>97</v>
      </c>
      <c r="B56" s="43" t="s">
        <v>77</v>
      </c>
      <c r="C56" s="43" t="s">
        <v>58</v>
      </c>
      <c r="D56" s="43" t="s">
        <v>59</v>
      </c>
      <c r="E56" s="44" t="s">
        <v>155</v>
      </c>
      <c r="F56" s="43"/>
      <c r="G56" s="58">
        <f>G57</f>
        <v>7.4</v>
      </c>
      <c r="H56" s="58">
        <f t="shared" si="22"/>
        <v>0</v>
      </c>
      <c r="I56" s="58">
        <f t="shared" si="22"/>
        <v>7.4</v>
      </c>
      <c r="J56" s="58">
        <f>J57</f>
        <v>0</v>
      </c>
      <c r="K56" s="45">
        <f>K57</f>
        <v>7.4</v>
      </c>
      <c r="L56" s="45">
        <f t="shared" si="23"/>
        <v>0</v>
      </c>
      <c r="M56" s="45">
        <f t="shared" si="23"/>
        <v>7.4</v>
      </c>
      <c r="N56" s="2"/>
      <c r="O56" s="2"/>
      <c r="P56" s="2"/>
      <c r="Q56" s="2"/>
    </row>
    <row r="57" spans="1:17" s="9" customFormat="1" ht="72" customHeight="1" x14ac:dyDescent="0.35">
      <c r="A57" s="63" t="s">
        <v>98</v>
      </c>
      <c r="B57" s="65" t="s">
        <v>77</v>
      </c>
      <c r="C57" s="65" t="s">
        <v>58</v>
      </c>
      <c r="D57" s="65" t="s">
        <v>59</v>
      </c>
      <c r="E57" s="66" t="s">
        <v>31</v>
      </c>
      <c r="F57" s="65"/>
      <c r="G57" s="62">
        <f>G59</f>
        <v>7.4</v>
      </c>
      <c r="H57" s="62">
        <v>0</v>
      </c>
      <c r="I57" s="62">
        <f>I59</f>
        <v>7.4</v>
      </c>
      <c r="J57" s="62">
        <f>J59</f>
        <v>0</v>
      </c>
      <c r="K57" s="62">
        <f>K59</f>
        <v>7.4</v>
      </c>
      <c r="L57" s="62">
        <v>0</v>
      </c>
      <c r="M57" s="62">
        <f>M59</f>
        <v>7.4</v>
      </c>
      <c r="N57" s="4"/>
      <c r="O57" s="4"/>
      <c r="P57" s="4"/>
      <c r="Q57" s="4"/>
    </row>
    <row r="58" spans="1:17" s="9" customFormat="1" ht="15.75" hidden="1" customHeight="1" thickBot="1" x14ac:dyDescent="0.35">
      <c r="A58" s="64"/>
      <c r="B58" s="65"/>
      <c r="C58" s="65"/>
      <c r="D58" s="65"/>
      <c r="E58" s="66" t="s">
        <v>31</v>
      </c>
      <c r="F58" s="65"/>
      <c r="G58" s="62"/>
      <c r="H58" s="62"/>
      <c r="I58" s="62"/>
      <c r="J58" s="62"/>
      <c r="K58" s="62"/>
      <c r="L58" s="62"/>
      <c r="M58" s="62"/>
      <c r="N58" s="4"/>
      <c r="O58" s="4"/>
      <c r="P58" s="4"/>
      <c r="Q58" s="4"/>
    </row>
    <row r="59" spans="1:17" s="9" customFormat="1" ht="48" customHeight="1" x14ac:dyDescent="0.35">
      <c r="A59" s="26" t="s">
        <v>12</v>
      </c>
      <c r="B59" s="43">
        <v>650</v>
      </c>
      <c r="C59" s="43" t="s">
        <v>58</v>
      </c>
      <c r="D59" s="43" t="s">
        <v>59</v>
      </c>
      <c r="E59" s="44" t="s">
        <v>31</v>
      </c>
      <c r="F59" s="43">
        <v>100</v>
      </c>
      <c r="G59" s="58">
        <f>G60</f>
        <v>7.4</v>
      </c>
      <c r="H59" s="58">
        <v>0</v>
      </c>
      <c r="I59" s="58">
        <f>I60</f>
        <v>7.4</v>
      </c>
      <c r="J59" s="58">
        <f>J60</f>
        <v>0</v>
      </c>
      <c r="K59" s="45">
        <f>K60</f>
        <v>7.4</v>
      </c>
      <c r="L59" s="45">
        <v>0</v>
      </c>
      <c r="M59" s="45">
        <f>M60</f>
        <v>7.4</v>
      </c>
      <c r="N59" s="4"/>
      <c r="O59" s="4"/>
      <c r="P59" s="4"/>
      <c r="Q59" s="4"/>
    </row>
    <row r="60" spans="1:17" s="9" customFormat="1" ht="31.5" customHeight="1" x14ac:dyDescent="0.35">
      <c r="A60" s="26" t="s">
        <v>13</v>
      </c>
      <c r="B60" s="43">
        <v>650</v>
      </c>
      <c r="C60" s="43" t="s">
        <v>58</v>
      </c>
      <c r="D60" s="43" t="s">
        <v>59</v>
      </c>
      <c r="E60" s="44" t="s">
        <v>31</v>
      </c>
      <c r="F60" s="43">
        <v>120</v>
      </c>
      <c r="G60" s="58">
        <v>7.4</v>
      </c>
      <c r="H60" s="58">
        <v>0</v>
      </c>
      <c r="I60" s="58">
        <f>G60</f>
        <v>7.4</v>
      </c>
      <c r="J60" s="58">
        <v>0</v>
      </c>
      <c r="K60" s="45">
        <v>7.4</v>
      </c>
      <c r="L60" s="45">
        <v>0</v>
      </c>
      <c r="M60" s="45">
        <f>K60</f>
        <v>7.4</v>
      </c>
      <c r="N60" s="4"/>
      <c r="O60" s="4"/>
      <c r="P60" s="4"/>
      <c r="Q60" s="4"/>
    </row>
    <row r="61" spans="1:17" ht="26.25" customHeight="1" x14ac:dyDescent="0.35">
      <c r="A61" s="18" t="s">
        <v>164</v>
      </c>
      <c r="B61" s="19">
        <v>650</v>
      </c>
      <c r="C61" s="19" t="s">
        <v>58</v>
      </c>
      <c r="D61" s="19" t="s">
        <v>61</v>
      </c>
      <c r="E61" s="20"/>
      <c r="F61" s="19"/>
      <c r="G61" s="21">
        <f>G62</f>
        <v>10</v>
      </c>
      <c r="H61" s="21">
        <f t="shared" ref="H61:M61" si="25">H62</f>
        <v>10</v>
      </c>
      <c r="I61" s="21">
        <f t="shared" si="25"/>
        <v>0</v>
      </c>
      <c r="J61" s="21">
        <f t="shared" si="25"/>
        <v>0</v>
      </c>
      <c r="K61" s="21">
        <f t="shared" si="25"/>
        <v>10</v>
      </c>
      <c r="L61" s="21">
        <f t="shared" si="25"/>
        <v>10</v>
      </c>
      <c r="M61" s="21">
        <f t="shared" si="25"/>
        <v>0</v>
      </c>
      <c r="N61" s="2"/>
      <c r="O61" s="2"/>
      <c r="P61" s="2"/>
      <c r="Q61" s="2"/>
    </row>
    <row r="62" spans="1:17" s="7" customFormat="1" ht="31.5" customHeight="1" x14ac:dyDescent="0.35">
      <c r="A62" s="18" t="s">
        <v>176</v>
      </c>
      <c r="B62" s="19">
        <v>650</v>
      </c>
      <c r="C62" s="19" t="s">
        <v>58</v>
      </c>
      <c r="D62" s="19" t="s">
        <v>61</v>
      </c>
      <c r="E62" s="20" t="s">
        <v>165</v>
      </c>
      <c r="F62" s="19"/>
      <c r="G62" s="21">
        <f>G63</f>
        <v>10</v>
      </c>
      <c r="H62" s="21">
        <f t="shared" ref="H62:M62" si="26">H63</f>
        <v>10</v>
      </c>
      <c r="I62" s="21">
        <f t="shared" si="26"/>
        <v>0</v>
      </c>
      <c r="J62" s="21">
        <f t="shared" si="26"/>
        <v>0</v>
      </c>
      <c r="K62" s="21">
        <f t="shared" si="26"/>
        <v>10</v>
      </c>
      <c r="L62" s="21">
        <f t="shared" si="26"/>
        <v>10</v>
      </c>
      <c r="M62" s="21">
        <f t="shared" si="26"/>
        <v>0</v>
      </c>
      <c r="N62" s="6"/>
      <c r="O62" s="6"/>
      <c r="P62" s="6"/>
      <c r="Q62" s="6"/>
    </row>
    <row r="63" spans="1:17" s="9" customFormat="1" ht="35.25" customHeight="1" x14ac:dyDescent="0.35">
      <c r="A63" s="18" t="s">
        <v>184</v>
      </c>
      <c r="B63" s="19">
        <v>650</v>
      </c>
      <c r="C63" s="19" t="s">
        <v>58</v>
      </c>
      <c r="D63" s="19" t="s">
        <v>61</v>
      </c>
      <c r="E63" s="20" t="s">
        <v>183</v>
      </c>
      <c r="F63" s="19"/>
      <c r="G63" s="21">
        <f>G64</f>
        <v>10</v>
      </c>
      <c r="H63" s="21">
        <f>H64</f>
        <v>10</v>
      </c>
      <c r="I63" s="21">
        <v>0</v>
      </c>
      <c r="J63" s="21">
        <f t="shared" ref="J63:L64" si="27">J64</f>
        <v>0</v>
      </c>
      <c r="K63" s="21">
        <f t="shared" si="27"/>
        <v>10</v>
      </c>
      <c r="L63" s="21">
        <f t="shared" si="27"/>
        <v>10</v>
      </c>
      <c r="M63" s="21">
        <v>0</v>
      </c>
      <c r="N63" s="4"/>
      <c r="O63" s="4"/>
      <c r="P63" s="4"/>
      <c r="Q63" s="4"/>
    </row>
    <row r="64" spans="1:17" s="9" customFormat="1" ht="18" customHeight="1" x14ac:dyDescent="0.35">
      <c r="A64" s="26" t="s">
        <v>44</v>
      </c>
      <c r="B64" s="27">
        <v>650</v>
      </c>
      <c r="C64" s="27" t="s">
        <v>58</v>
      </c>
      <c r="D64" s="27" t="s">
        <v>61</v>
      </c>
      <c r="E64" s="28" t="s">
        <v>183</v>
      </c>
      <c r="F64" s="27" t="s">
        <v>195</v>
      </c>
      <c r="G64" s="29">
        <f>G65</f>
        <v>10</v>
      </c>
      <c r="H64" s="29">
        <f>H65</f>
        <v>10</v>
      </c>
      <c r="I64" s="29">
        <v>0</v>
      </c>
      <c r="J64" s="29">
        <f t="shared" si="27"/>
        <v>0</v>
      </c>
      <c r="K64" s="29">
        <f t="shared" si="27"/>
        <v>10</v>
      </c>
      <c r="L64" s="29">
        <f t="shared" si="27"/>
        <v>10</v>
      </c>
      <c r="M64" s="29">
        <v>0</v>
      </c>
      <c r="N64" s="4"/>
      <c r="O64" s="4"/>
      <c r="P64" s="4"/>
      <c r="Q64" s="4"/>
    </row>
    <row r="65" spans="1:17" s="9" customFormat="1" ht="24" customHeight="1" x14ac:dyDescent="0.35">
      <c r="A65" s="26" t="s">
        <v>197</v>
      </c>
      <c r="B65" s="27">
        <v>650</v>
      </c>
      <c r="C65" s="27" t="s">
        <v>58</v>
      </c>
      <c r="D65" s="27" t="s">
        <v>61</v>
      </c>
      <c r="E65" s="28" t="s">
        <v>183</v>
      </c>
      <c r="F65" s="27" t="s">
        <v>196</v>
      </c>
      <c r="G65" s="29">
        <v>10</v>
      </c>
      <c r="H65" s="29">
        <v>10</v>
      </c>
      <c r="I65" s="29">
        <v>0</v>
      </c>
      <c r="J65" s="29">
        <v>0</v>
      </c>
      <c r="K65" s="29">
        <f>G65+J65</f>
        <v>10</v>
      </c>
      <c r="L65" s="29">
        <f>K65</f>
        <v>10</v>
      </c>
      <c r="M65" s="29">
        <v>0</v>
      </c>
      <c r="N65" s="4"/>
      <c r="O65" s="4"/>
      <c r="P65" s="4"/>
      <c r="Q65" s="4"/>
    </row>
    <row r="66" spans="1:17" s="9" customFormat="1" ht="26.25" customHeight="1" x14ac:dyDescent="0.35">
      <c r="A66" s="18" t="s">
        <v>32</v>
      </c>
      <c r="B66" s="19">
        <v>650</v>
      </c>
      <c r="C66" s="19" t="s">
        <v>58</v>
      </c>
      <c r="D66" s="19">
        <v>14</v>
      </c>
      <c r="E66" s="20"/>
      <c r="F66" s="19"/>
      <c r="G66" s="21">
        <f>G67+G81</f>
        <v>23.607140000000001</v>
      </c>
      <c r="H66" s="21">
        <f t="shared" ref="H66:I66" si="28">H67+H81</f>
        <v>23.607140000000001</v>
      </c>
      <c r="I66" s="41">
        <f t="shared" si="28"/>
        <v>0</v>
      </c>
      <c r="J66" s="21">
        <f>J67+J81</f>
        <v>0</v>
      </c>
      <c r="K66" s="21">
        <f>K67+K81</f>
        <v>23.607140000000001</v>
      </c>
      <c r="L66" s="21">
        <f t="shared" ref="L66:M66" si="29">L67+L81</f>
        <v>23.607140000000001</v>
      </c>
      <c r="M66" s="41">
        <f t="shared" si="29"/>
        <v>0</v>
      </c>
      <c r="N66" s="4"/>
      <c r="O66" s="4"/>
      <c r="P66" s="4"/>
      <c r="Q66" s="4"/>
    </row>
    <row r="67" spans="1:17" s="7" customFormat="1" ht="33" customHeight="1" x14ac:dyDescent="0.35">
      <c r="A67" s="57" t="s">
        <v>177</v>
      </c>
      <c r="B67" s="19">
        <v>650</v>
      </c>
      <c r="C67" s="19" t="s">
        <v>58</v>
      </c>
      <c r="D67" s="19">
        <v>14</v>
      </c>
      <c r="E67" s="20" t="s">
        <v>100</v>
      </c>
      <c r="F67" s="19"/>
      <c r="G67" s="21">
        <f>G68+G76</f>
        <v>19.207139999999999</v>
      </c>
      <c r="H67" s="21">
        <f t="shared" ref="H67:I67" si="30">H68+H76</f>
        <v>19.207139999999999</v>
      </c>
      <c r="I67" s="41">
        <f t="shared" si="30"/>
        <v>0</v>
      </c>
      <c r="J67" s="21">
        <f>J68+J76</f>
        <v>0</v>
      </c>
      <c r="K67" s="21">
        <f>K68+K76</f>
        <v>19.207139999999999</v>
      </c>
      <c r="L67" s="21">
        <f t="shared" ref="L67:M67" si="31">L68+L76</f>
        <v>19.207139999999999</v>
      </c>
      <c r="M67" s="41">
        <f t="shared" si="31"/>
        <v>0</v>
      </c>
      <c r="N67" s="6"/>
      <c r="O67" s="6"/>
      <c r="P67" s="6"/>
      <c r="Q67" s="6"/>
    </row>
    <row r="68" spans="1:17" ht="27" customHeight="1" x14ac:dyDescent="0.35">
      <c r="A68" s="46" t="s">
        <v>74</v>
      </c>
      <c r="B68" s="27">
        <v>650</v>
      </c>
      <c r="C68" s="27" t="s">
        <v>58</v>
      </c>
      <c r="D68" s="27">
        <v>14</v>
      </c>
      <c r="E68" s="28" t="s">
        <v>101</v>
      </c>
      <c r="F68" s="27"/>
      <c r="G68" s="29">
        <f>G69</f>
        <v>10.207139999999999</v>
      </c>
      <c r="H68" s="29">
        <f t="shared" ref="H68:I68" si="32">H69</f>
        <v>10.207139999999999</v>
      </c>
      <c r="I68" s="58">
        <f t="shared" si="32"/>
        <v>0</v>
      </c>
      <c r="J68" s="29">
        <f>J69</f>
        <v>0</v>
      </c>
      <c r="K68" s="29">
        <f>K69</f>
        <v>10.207139999999999</v>
      </c>
      <c r="L68" s="29">
        <f t="shared" ref="L68:M68" si="33">L69</f>
        <v>10.207139999999999</v>
      </c>
      <c r="M68" s="45">
        <f t="shared" si="33"/>
        <v>0</v>
      </c>
      <c r="N68" s="2"/>
      <c r="O68" s="2"/>
      <c r="P68" s="2"/>
      <c r="Q68" s="2"/>
    </row>
    <row r="69" spans="1:17" ht="48" customHeight="1" x14ac:dyDescent="0.35">
      <c r="A69" s="26" t="s">
        <v>99</v>
      </c>
      <c r="B69" s="27">
        <v>650</v>
      </c>
      <c r="C69" s="27" t="s">
        <v>58</v>
      </c>
      <c r="D69" s="27">
        <v>14</v>
      </c>
      <c r="E69" s="28" t="s">
        <v>102</v>
      </c>
      <c r="F69" s="27"/>
      <c r="G69" s="29">
        <f>G70+G73</f>
        <v>10.207139999999999</v>
      </c>
      <c r="H69" s="29">
        <f t="shared" ref="H69:I69" si="34">H70+H73</f>
        <v>10.207139999999999</v>
      </c>
      <c r="I69" s="58">
        <f t="shared" si="34"/>
        <v>0</v>
      </c>
      <c r="J69" s="29">
        <f>J70+J73</f>
        <v>0</v>
      </c>
      <c r="K69" s="29">
        <f>K70+K73</f>
        <v>10.207139999999999</v>
      </c>
      <c r="L69" s="29">
        <f t="shared" ref="L69:M69" si="35">L70+L73</f>
        <v>10.207139999999999</v>
      </c>
      <c r="M69" s="45">
        <f t="shared" si="35"/>
        <v>0</v>
      </c>
      <c r="N69" s="2"/>
      <c r="O69" s="2"/>
      <c r="P69" s="2"/>
      <c r="Q69" s="2"/>
    </row>
    <row r="70" spans="1:17" s="9" customFormat="1" ht="19.5" customHeight="1" x14ac:dyDescent="0.35">
      <c r="A70" s="26" t="s">
        <v>65</v>
      </c>
      <c r="B70" s="27">
        <v>650</v>
      </c>
      <c r="C70" s="27" t="s">
        <v>58</v>
      </c>
      <c r="D70" s="27">
        <v>14</v>
      </c>
      <c r="E70" s="28" t="s">
        <v>103</v>
      </c>
      <c r="F70" s="27"/>
      <c r="G70" s="29">
        <f t="shared" ref="G70:I71" si="36">G71</f>
        <v>7.1449999999999996</v>
      </c>
      <c r="H70" s="29">
        <f t="shared" si="36"/>
        <v>7.1449999999999996</v>
      </c>
      <c r="I70" s="58">
        <f t="shared" si="36"/>
        <v>0</v>
      </c>
      <c r="J70" s="29">
        <f t="shared" ref="J70:M71" si="37">J71</f>
        <v>0</v>
      </c>
      <c r="K70" s="29">
        <f t="shared" si="37"/>
        <v>7.1449999999999996</v>
      </c>
      <c r="L70" s="29">
        <f t="shared" si="37"/>
        <v>7.1449999999999996</v>
      </c>
      <c r="M70" s="45">
        <f t="shared" si="37"/>
        <v>0</v>
      </c>
      <c r="N70" s="4"/>
      <c r="O70" s="4"/>
      <c r="P70" s="4"/>
      <c r="Q70" s="4"/>
    </row>
    <row r="71" spans="1:17" s="9" customFormat="1" ht="48.75" customHeight="1" x14ac:dyDescent="0.35">
      <c r="A71" s="26" t="s">
        <v>71</v>
      </c>
      <c r="B71" s="27">
        <v>650</v>
      </c>
      <c r="C71" s="27" t="s">
        <v>58</v>
      </c>
      <c r="D71" s="27">
        <v>14</v>
      </c>
      <c r="E71" s="28" t="s">
        <v>103</v>
      </c>
      <c r="F71" s="27" t="s">
        <v>69</v>
      </c>
      <c r="G71" s="29">
        <f t="shared" si="36"/>
        <v>7.1449999999999996</v>
      </c>
      <c r="H71" s="29">
        <f t="shared" si="36"/>
        <v>7.1449999999999996</v>
      </c>
      <c r="I71" s="58">
        <f t="shared" si="36"/>
        <v>0</v>
      </c>
      <c r="J71" s="29">
        <f t="shared" si="37"/>
        <v>0</v>
      </c>
      <c r="K71" s="29">
        <f t="shared" si="37"/>
        <v>7.1449999999999996</v>
      </c>
      <c r="L71" s="29">
        <f t="shared" si="37"/>
        <v>7.1449999999999996</v>
      </c>
      <c r="M71" s="45">
        <f t="shared" si="37"/>
        <v>0</v>
      </c>
      <c r="N71" s="4"/>
      <c r="O71" s="4"/>
      <c r="P71" s="4"/>
      <c r="Q71" s="4"/>
    </row>
    <row r="72" spans="1:17" s="9" customFormat="1" ht="28.5" customHeight="1" x14ac:dyDescent="0.35">
      <c r="A72" s="26" t="s">
        <v>13</v>
      </c>
      <c r="B72" s="27">
        <v>650</v>
      </c>
      <c r="C72" s="27" t="s">
        <v>58</v>
      </c>
      <c r="D72" s="27">
        <v>14</v>
      </c>
      <c r="E72" s="28" t="s">
        <v>103</v>
      </c>
      <c r="F72" s="27" t="s">
        <v>70</v>
      </c>
      <c r="G72" s="29">
        <v>7.1449999999999996</v>
      </c>
      <c r="H72" s="29">
        <v>7.1449999999999996</v>
      </c>
      <c r="I72" s="58">
        <v>0</v>
      </c>
      <c r="J72" s="29">
        <v>0</v>
      </c>
      <c r="K72" s="29">
        <v>7.1449999999999996</v>
      </c>
      <c r="L72" s="29">
        <v>7.1449999999999996</v>
      </c>
      <c r="M72" s="45">
        <v>0</v>
      </c>
      <c r="N72" s="4"/>
      <c r="O72" s="4"/>
      <c r="P72" s="4"/>
      <c r="Q72" s="4"/>
    </row>
    <row r="73" spans="1:17" s="9" customFormat="1" ht="24.75" customHeight="1" x14ac:dyDescent="0.35">
      <c r="A73" s="26" t="s">
        <v>104</v>
      </c>
      <c r="B73" s="27">
        <v>650</v>
      </c>
      <c r="C73" s="27" t="s">
        <v>58</v>
      </c>
      <c r="D73" s="27">
        <v>14</v>
      </c>
      <c r="E73" s="28" t="s">
        <v>105</v>
      </c>
      <c r="F73" s="27"/>
      <c r="G73" s="29">
        <f>G74</f>
        <v>3.0621399999999999</v>
      </c>
      <c r="H73" s="29">
        <f>H74</f>
        <v>3.0621399999999999</v>
      </c>
      <c r="I73" s="58">
        <v>0</v>
      </c>
      <c r="J73" s="29">
        <f t="shared" ref="J73:L74" si="38">J74</f>
        <v>0</v>
      </c>
      <c r="K73" s="29">
        <f t="shared" si="38"/>
        <v>3.0621399999999999</v>
      </c>
      <c r="L73" s="29">
        <f t="shared" si="38"/>
        <v>3.0621399999999999</v>
      </c>
      <c r="M73" s="45">
        <v>0</v>
      </c>
      <c r="N73" s="4"/>
      <c r="O73" s="4"/>
      <c r="P73" s="4"/>
      <c r="Q73" s="4"/>
    </row>
    <row r="74" spans="1:17" ht="48.75" customHeight="1" x14ac:dyDescent="0.35">
      <c r="A74" s="22" t="s">
        <v>71</v>
      </c>
      <c r="B74" s="23">
        <v>650</v>
      </c>
      <c r="C74" s="23" t="s">
        <v>58</v>
      </c>
      <c r="D74" s="23">
        <v>14</v>
      </c>
      <c r="E74" s="24" t="s">
        <v>105</v>
      </c>
      <c r="F74" s="23" t="s">
        <v>69</v>
      </c>
      <c r="G74" s="25">
        <f>G75</f>
        <v>3.0621399999999999</v>
      </c>
      <c r="H74" s="25">
        <f>H75</f>
        <v>3.0621399999999999</v>
      </c>
      <c r="I74" s="58">
        <v>0</v>
      </c>
      <c r="J74" s="25">
        <f t="shared" si="38"/>
        <v>0</v>
      </c>
      <c r="K74" s="25">
        <f t="shared" si="38"/>
        <v>3.0621399999999999</v>
      </c>
      <c r="L74" s="25">
        <f t="shared" si="38"/>
        <v>3.0621399999999999</v>
      </c>
      <c r="M74" s="45">
        <v>0</v>
      </c>
      <c r="N74" s="2"/>
      <c r="O74" s="2"/>
      <c r="P74" s="2"/>
      <c r="Q74" s="2"/>
    </row>
    <row r="75" spans="1:17" ht="32.25" customHeight="1" x14ac:dyDescent="0.35">
      <c r="A75" s="22" t="s">
        <v>13</v>
      </c>
      <c r="B75" s="23">
        <v>650</v>
      </c>
      <c r="C75" s="23" t="s">
        <v>58</v>
      </c>
      <c r="D75" s="23">
        <v>14</v>
      </c>
      <c r="E75" s="24" t="s">
        <v>105</v>
      </c>
      <c r="F75" s="23" t="s">
        <v>70</v>
      </c>
      <c r="G75" s="25">
        <v>3.0621399999999999</v>
      </c>
      <c r="H75" s="25">
        <v>3.0621399999999999</v>
      </c>
      <c r="I75" s="58">
        <v>0</v>
      </c>
      <c r="J75" s="25">
        <v>0</v>
      </c>
      <c r="K75" s="25">
        <f>G75+J75</f>
        <v>3.0621399999999999</v>
      </c>
      <c r="L75" s="25">
        <f>K75</f>
        <v>3.0621399999999999</v>
      </c>
      <c r="M75" s="45">
        <v>0</v>
      </c>
      <c r="N75" s="2"/>
      <c r="O75" s="2"/>
      <c r="P75" s="2"/>
      <c r="Q75" s="2"/>
    </row>
    <row r="76" spans="1:17" ht="36.75" customHeight="1" x14ac:dyDescent="0.35">
      <c r="A76" s="47" t="s">
        <v>75</v>
      </c>
      <c r="B76" s="27">
        <v>650</v>
      </c>
      <c r="C76" s="27" t="s">
        <v>58</v>
      </c>
      <c r="D76" s="27">
        <v>14</v>
      </c>
      <c r="E76" s="28" t="s">
        <v>106</v>
      </c>
      <c r="F76" s="27"/>
      <c r="G76" s="29">
        <f>G79</f>
        <v>9</v>
      </c>
      <c r="H76" s="29">
        <f t="shared" ref="H76:I76" si="39">H79</f>
        <v>9</v>
      </c>
      <c r="I76" s="58">
        <f t="shared" si="39"/>
        <v>0</v>
      </c>
      <c r="J76" s="29">
        <f>J79</f>
        <v>0</v>
      </c>
      <c r="K76" s="29">
        <f>K79</f>
        <v>9</v>
      </c>
      <c r="L76" s="29">
        <f t="shared" ref="L76:M76" si="40">L79</f>
        <v>9</v>
      </c>
      <c r="M76" s="45">
        <f t="shared" si="40"/>
        <v>0</v>
      </c>
      <c r="N76" s="2"/>
      <c r="O76" s="2"/>
      <c r="P76" s="2"/>
      <c r="Q76" s="2"/>
    </row>
    <row r="77" spans="1:17" s="7" customFormat="1" ht="45.75" customHeight="1" x14ac:dyDescent="0.35">
      <c r="A77" s="26" t="s">
        <v>107</v>
      </c>
      <c r="B77" s="27">
        <v>650</v>
      </c>
      <c r="C77" s="27" t="s">
        <v>58</v>
      </c>
      <c r="D77" s="27">
        <v>14</v>
      </c>
      <c r="E77" s="28" t="s">
        <v>108</v>
      </c>
      <c r="F77" s="27"/>
      <c r="G77" s="29">
        <f t="shared" ref="G77:M77" si="41">G79</f>
        <v>9</v>
      </c>
      <c r="H77" s="29">
        <f t="shared" si="41"/>
        <v>9</v>
      </c>
      <c r="I77" s="58">
        <f t="shared" si="41"/>
        <v>0</v>
      </c>
      <c r="J77" s="29">
        <f t="shared" si="41"/>
        <v>0</v>
      </c>
      <c r="K77" s="29">
        <f t="shared" si="41"/>
        <v>9</v>
      </c>
      <c r="L77" s="29">
        <f t="shared" si="41"/>
        <v>9</v>
      </c>
      <c r="M77" s="45">
        <f t="shared" si="41"/>
        <v>0</v>
      </c>
      <c r="N77" s="6"/>
      <c r="O77" s="6"/>
      <c r="P77" s="6"/>
      <c r="Q77" s="6"/>
    </row>
    <row r="78" spans="1:17" ht="15.75" customHeight="1" x14ac:dyDescent="0.35">
      <c r="A78" s="26" t="s">
        <v>83</v>
      </c>
      <c r="B78" s="27">
        <v>650</v>
      </c>
      <c r="C78" s="27" t="s">
        <v>58</v>
      </c>
      <c r="D78" s="27">
        <v>14</v>
      </c>
      <c r="E78" s="28" t="s">
        <v>109</v>
      </c>
      <c r="F78" s="27"/>
      <c r="G78" s="29">
        <f>G79</f>
        <v>9</v>
      </c>
      <c r="H78" s="29">
        <f t="shared" ref="H78:I79" si="42">H79</f>
        <v>9</v>
      </c>
      <c r="I78" s="58">
        <f t="shared" si="42"/>
        <v>0</v>
      </c>
      <c r="J78" s="29">
        <f>J79</f>
        <v>0</v>
      </c>
      <c r="K78" s="29">
        <f>K79</f>
        <v>9</v>
      </c>
      <c r="L78" s="29">
        <f t="shared" ref="L78:M79" si="43">L79</f>
        <v>9</v>
      </c>
      <c r="M78" s="45">
        <f t="shared" si="43"/>
        <v>0</v>
      </c>
      <c r="N78" s="2"/>
      <c r="O78" s="2"/>
      <c r="P78" s="2"/>
      <c r="Q78" s="2"/>
    </row>
    <row r="79" spans="1:17" ht="33.75" customHeight="1" x14ac:dyDescent="0.35">
      <c r="A79" s="26" t="s">
        <v>17</v>
      </c>
      <c r="B79" s="27">
        <v>650</v>
      </c>
      <c r="C79" s="27" t="s">
        <v>58</v>
      </c>
      <c r="D79" s="27">
        <v>14</v>
      </c>
      <c r="E79" s="28" t="s">
        <v>109</v>
      </c>
      <c r="F79" s="27" t="s">
        <v>67</v>
      </c>
      <c r="G79" s="29">
        <f>G80</f>
        <v>9</v>
      </c>
      <c r="H79" s="29">
        <f t="shared" si="42"/>
        <v>9</v>
      </c>
      <c r="I79" s="58">
        <f t="shared" si="42"/>
        <v>0</v>
      </c>
      <c r="J79" s="29">
        <f>J80</f>
        <v>0</v>
      </c>
      <c r="K79" s="29">
        <f>K80</f>
        <v>9</v>
      </c>
      <c r="L79" s="29">
        <f t="shared" si="43"/>
        <v>9</v>
      </c>
      <c r="M79" s="45">
        <f t="shared" si="43"/>
        <v>0</v>
      </c>
      <c r="N79" s="2"/>
      <c r="O79" s="2"/>
      <c r="P79" s="2"/>
      <c r="Q79" s="2"/>
    </row>
    <row r="80" spans="1:17" ht="33" customHeight="1" x14ac:dyDescent="0.35">
      <c r="A80" s="26" t="s">
        <v>18</v>
      </c>
      <c r="B80" s="27">
        <v>650</v>
      </c>
      <c r="C80" s="27" t="s">
        <v>58</v>
      </c>
      <c r="D80" s="27">
        <v>14</v>
      </c>
      <c r="E80" s="28" t="s">
        <v>109</v>
      </c>
      <c r="F80" s="27" t="s">
        <v>68</v>
      </c>
      <c r="G80" s="29">
        <v>9</v>
      </c>
      <c r="H80" s="29">
        <v>9</v>
      </c>
      <c r="I80" s="58">
        <v>0</v>
      </c>
      <c r="J80" s="29">
        <v>0</v>
      </c>
      <c r="K80" s="29">
        <v>9</v>
      </c>
      <c r="L80" s="29">
        <v>9</v>
      </c>
      <c r="M80" s="45">
        <v>0</v>
      </c>
      <c r="N80" s="2"/>
      <c r="O80" s="2"/>
      <c r="P80" s="2"/>
      <c r="Q80" s="2"/>
    </row>
    <row r="81" spans="1:17" ht="46.5" customHeight="1" x14ac:dyDescent="0.35">
      <c r="A81" s="48" t="s">
        <v>110</v>
      </c>
      <c r="B81" s="19">
        <v>650</v>
      </c>
      <c r="C81" s="19" t="s">
        <v>58</v>
      </c>
      <c r="D81" s="19">
        <v>14</v>
      </c>
      <c r="E81" s="20" t="s">
        <v>111</v>
      </c>
      <c r="F81" s="19"/>
      <c r="G81" s="21">
        <f>G84</f>
        <v>4.4000000000000004</v>
      </c>
      <c r="H81" s="21">
        <f t="shared" ref="H81:I81" si="44">H84</f>
        <v>4.4000000000000004</v>
      </c>
      <c r="I81" s="41">
        <f t="shared" si="44"/>
        <v>0</v>
      </c>
      <c r="J81" s="21">
        <f>J84</f>
        <v>0</v>
      </c>
      <c r="K81" s="21">
        <f>K84</f>
        <v>4.4000000000000004</v>
      </c>
      <c r="L81" s="21">
        <f t="shared" ref="L81:M81" si="45">L84</f>
        <v>4.4000000000000004</v>
      </c>
      <c r="M81" s="41">
        <f t="shared" si="45"/>
        <v>0</v>
      </c>
      <c r="N81" s="2"/>
      <c r="O81" s="2"/>
      <c r="P81" s="2"/>
      <c r="Q81" s="2"/>
    </row>
    <row r="82" spans="1:17" ht="27.75" customHeight="1" x14ac:dyDescent="0.35">
      <c r="A82" s="26" t="s">
        <v>146</v>
      </c>
      <c r="B82" s="27">
        <v>650</v>
      </c>
      <c r="C82" s="27" t="s">
        <v>58</v>
      </c>
      <c r="D82" s="27">
        <v>14</v>
      </c>
      <c r="E82" s="28" t="s">
        <v>112</v>
      </c>
      <c r="F82" s="27"/>
      <c r="G82" s="29">
        <f t="shared" ref="G82:M82" si="46">G84</f>
        <v>4.4000000000000004</v>
      </c>
      <c r="H82" s="29">
        <f t="shared" si="46"/>
        <v>4.4000000000000004</v>
      </c>
      <c r="I82" s="58">
        <f t="shared" si="46"/>
        <v>0</v>
      </c>
      <c r="J82" s="29">
        <f t="shared" si="46"/>
        <v>0</v>
      </c>
      <c r="K82" s="29">
        <f t="shared" si="46"/>
        <v>4.4000000000000004</v>
      </c>
      <c r="L82" s="29">
        <f t="shared" si="46"/>
        <v>4.4000000000000004</v>
      </c>
      <c r="M82" s="45">
        <f t="shared" si="46"/>
        <v>0</v>
      </c>
      <c r="N82" s="2"/>
      <c r="O82" s="2"/>
      <c r="P82" s="2"/>
      <c r="Q82" s="2"/>
    </row>
    <row r="83" spans="1:17" ht="16.5" customHeight="1" x14ac:dyDescent="0.35">
      <c r="A83" s="26" t="s">
        <v>83</v>
      </c>
      <c r="B83" s="27">
        <v>650</v>
      </c>
      <c r="C83" s="27" t="s">
        <v>58</v>
      </c>
      <c r="D83" s="27">
        <v>14</v>
      </c>
      <c r="E83" s="28" t="s">
        <v>113</v>
      </c>
      <c r="F83" s="27"/>
      <c r="G83" s="29">
        <f>G84</f>
        <v>4.4000000000000004</v>
      </c>
      <c r="H83" s="29">
        <f t="shared" ref="H83:I84" si="47">H84</f>
        <v>4.4000000000000004</v>
      </c>
      <c r="I83" s="58">
        <f t="shared" si="47"/>
        <v>0</v>
      </c>
      <c r="J83" s="29">
        <f>J84</f>
        <v>0</v>
      </c>
      <c r="K83" s="29">
        <f>K84</f>
        <v>4.4000000000000004</v>
      </c>
      <c r="L83" s="29">
        <f t="shared" ref="L83:M84" si="48">L84</f>
        <v>4.4000000000000004</v>
      </c>
      <c r="M83" s="45">
        <f t="shared" si="48"/>
        <v>0</v>
      </c>
      <c r="N83" s="2"/>
      <c r="O83" s="2"/>
      <c r="P83" s="2"/>
      <c r="Q83" s="2"/>
    </row>
    <row r="84" spans="1:17" ht="27" customHeight="1" x14ac:dyDescent="0.35">
      <c r="A84" s="26" t="s">
        <v>17</v>
      </c>
      <c r="B84" s="27">
        <v>650</v>
      </c>
      <c r="C84" s="27" t="s">
        <v>58</v>
      </c>
      <c r="D84" s="27">
        <v>14</v>
      </c>
      <c r="E84" s="28" t="s">
        <v>113</v>
      </c>
      <c r="F84" s="27" t="s">
        <v>67</v>
      </c>
      <c r="G84" s="29">
        <f>G85</f>
        <v>4.4000000000000004</v>
      </c>
      <c r="H84" s="29">
        <f t="shared" si="47"/>
        <v>4.4000000000000004</v>
      </c>
      <c r="I84" s="58">
        <f t="shared" si="47"/>
        <v>0</v>
      </c>
      <c r="J84" s="29">
        <f>J85</f>
        <v>0</v>
      </c>
      <c r="K84" s="29">
        <f>K85</f>
        <v>4.4000000000000004</v>
      </c>
      <c r="L84" s="29">
        <f t="shared" si="48"/>
        <v>4.4000000000000004</v>
      </c>
      <c r="M84" s="45">
        <f t="shared" si="48"/>
        <v>0</v>
      </c>
      <c r="N84" s="2"/>
      <c r="O84" s="2"/>
      <c r="P84" s="2"/>
      <c r="Q84" s="2"/>
    </row>
    <row r="85" spans="1:17" ht="30.75" customHeight="1" x14ac:dyDescent="0.35">
      <c r="A85" s="26" t="s">
        <v>18</v>
      </c>
      <c r="B85" s="27">
        <v>650</v>
      </c>
      <c r="C85" s="27" t="s">
        <v>58</v>
      </c>
      <c r="D85" s="27">
        <v>14</v>
      </c>
      <c r="E85" s="28" t="s">
        <v>113</v>
      </c>
      <c r="F85" s="27" t="s">
        <v>68</v>
      </c>
      <c r="G85" s="29">
        <v>4.4000000000000004</v>
      </c>
      <c r="H85" s="29">
        <v>4.4000000000000004</v>
      </c>
      <c r="I85" s="58">
        <v>0</v>
      </c>
      <c r="J85" s="29">
        <v>0</v>
      </c>
      <c r="K85" s="29">
        <f>G85+J85</f>
        <v>4.4000000000000004</v>
      </c>
      <c r="L85" s="29">
        <f>K85</f>
        <v>4.4000000000000004</v>
      </c>
      <c r="M85" s="45">
        <v>0</v>
      </c>
      <c r="N85" s="2"/>
      <c r="O85" s="2"/>
      <c r="P85" s="2"/>
      <c r="Q85" s="2"/>
    </row>
    <row r="86" spans="1:17" ht="27.75" customHeight="1" x14ac:dyDescent="0.35">
      <c r="A86" s="17" t="s">
        <v>33</v>
      </c>
      <c r="B86" s="14">
        <v>650</v>
      </c>
      <c r="C86" s="14" t="s">
        <v>59</v>
      </c>
      <c r="D86" s="14"/>
      <c r="E86" s="15"/>
      <c r="F86" s="14"/>
      <c r="G86" s="16">
        <f t="shared" ref="G86:M86" si="49">G87+G103</f>
        <v>2664.5948700000004</v>
      </c>
      <c r="H86" s="16">
        <f t="shared" si="49"/>
        <v>2664.5948700000004</v>
      </c>
      <c r="I86" s="16">
        <f t="shared" si="49"/>
        <v>0</v>
      </c>
      <c r="J86" s="16">
        <f t="shared" si="49"/>
        <v>0</v>
      </c>
      <c r="K86" s="16">
        <f t="shared" si="49"/>
        <v>2664.5948700000004</v>
      </c>
      <c r="L86" s="16">
        <f t="shared" si="49"/>
        <v>2664.5948700000004</v>
      </c>
      <c r="M86" s="16">
        <f t="shared" si="49"/>
        <v>0</v>
      </c>
      <c r="N86" s="2"/>
      <c r="O86" s="2"/>
      <c r="P86" s="2"/>
      <c r="Q86" s="2"/>
    </row>
    <row r="87" spans="1:17" ht="16.5" customHeight="1" x14ac:dyDescent="0.35">
      <c r="A87" s="18" t="s">
        <v>34</v>
      </c>
      <c r="B87" s="19">
        <v>650</v>
      </c>
      <c r="C87" s="19" t="s">
        <v>59</v>
      </c>
      <c r="D87" s="19" t="s">
        <v>61</v>
      </c>
      <c r="E87" s="20"/>
      <c r="F87" s="19"/>
      <c r="G87" s="21">
        <f>G88</f>
        <v>2286.2845000000002</v>
      </c>
      <c r="H87" s="21">
        <f t="shared" ref="H87:I87" si="50">H88</f>
        <v>2286.2845000000002</v>
      </c>
      <c r="I87" s="21">
        <f t="shared" si="50"/>
        <v>0</v>
      </c>
      <c r="J87" s="21">
        <f>J88</f>
        <v>0</v>
      </c>
      <c r="K87" s="21">
        <f>K88</f>
        <v>2286.2845000000002</v>
      </c>
      <c r="L87" s="21">
        <f t="shared" ref="L87:M87" si="51">L88</f>
        <v>2286.2845000000002</v>
      </c>
      <c r="M87" s="21">
        <f t="shared" si="51"/>
        <v>0</v>
      </c>
      <c r="N87" s="2"/>
      <c r="O87" s="2"/>
      <c r="P87" s="2"/>
      <c r="Q87" s="2"/>
    </row>
    <row r="88" spans="1:17" ht="29.25" customHeight="1" x14ac:dyDescent="0.35">
      <c r="A88" s="18" t="s">
        <v>178</v>
      </c>
      <c r="B88" s="19">
        <v>650</v>
      </c>
      <c r="C88" s="19" t="s">
        <v>59</v>
      </c>
      <c r="D88" s="19" t="s">
        <v>61</v>
      </c>
      <c r="E88" s="20" t="s">
        <v>114</v>
      </c>
      <c r="F88" s="19"/>
      <c r="G88" s="21">
        <f>G89+G99</f>
        <v>2286.2845000000002</v>
      </c>
      <c r="H88" s="21">
        <f t="shared" ref="H88:I88" si="52">H89+H99</f>
        <v>2286.2845000000002</v>
      </c>
      <c r="I88" s="21">
        <f t="shared" si="52"/>
        <v>0</v>
      </c>
      <c r="J88" s="21">
        <f>J89+J99</f>
        <v>0</v>
      </c>
      <c r="K88" s="21">
        <f>K89+K99</f>
        <v>2286.2845000000002</v>
      </c>
      <c r="L88" s="21">
        <f t="shared" ref="L88:M88" si="53">L89+L99</f>
        <v>2286.2845000000002</v>
      </c>
      <c r="M88" s="21">
        <f t="shared" si="53"/>
        <v>0</v>
      </c>
      <c r="N88" s="2"/>
      <c r="O88" s="2"/>
      <c r="P88" s="2"/>
      <c r="Q88" s="2"/>
    </row>
    <row r="89" spans="1:17" ht="21" customHeight="1" x14ac:dyDescent="0.35">
      <c r="A89" s="22" t="s">
        <v>115</v>
      </c>
      <c r="B89" s="23">
        <v>650</v>
      </c>
      <c r="C89" s="23" t="s">
        <v>59</v>
      </c>
      <c r="D89" s="23" t="s">
        <v>61</v>
      </c>
      <c r="E89" s="28" t="s">
        <v>116</v>
      </c>
      <c r="F89" s="23"/>
      <c r="G89" s="25">
        <f>G90+G96+G93</f>
        <v>2070.0120000000002</v>
      </c>
      <c r="H89" s="25">
        <f t="shared" ref="H89:M89" si="54">H90+H96+H93</f>
        <v>2070.0120000000002</v>
      </c>
      <c r="I89" s="29">
        <f t="shared" si="54"/>
        <v>0</v>
      </c>
      <c r="J89" s="25">
        <f t="shared" si="54"/>
        <v>0</v>
      </c>
      <c r="K89" s="25">
        <f t="shared" si="54"/>
        <v>2070.0120000000002</v>
      </c>
      <c r="L89" s="25">
        <f t="shared" si="54"/>
        <v>2070.0120000000002</v>
      </c>
      <c r="M89" s="29">
        <f t="shared" si="54"/>
        <v>0</v>
      </c>
      <c r="N89" s="2"/>
      <c r="O89" s="2"/>
      <c r="P89" s="2"/>
      <c r="Q89" s="2"/>
    </row>
    <row r="90" spans="1:17" ht="34.5" customHeight="1" x14ac:dyDescent="0.35">
      <c r="A90" s="26" t="s">
        <v>84</v>
      </c>
      <c r="B90" s="27">
        <v>650</v>
      </c>
      <c r="C90" s="27" t="s">
        <v>59</v>
      </c>
      <c r="D90" s="27" t="s">
        <v>61</v>
      </c>
      <c r="E90" s="28" t="s">
        <v>117</v>
      </c>
      <c r="F90" s="27"/>
      <c r="G90" s="29">
        <f>G91</f>
        <v>827.92</v>
      </c>
      <c r="H90" s="29">
        <f t="shared" ref="H90:I91" si="55">H91</f>
        <v>827.92</v>
      </c>
      <c r="I90" s="29">
        <f t="shared" si="55"/>
        <v>0</v>
      </c>
      <c r="J90" s="29">
        <f>J91</f>
        <v>0</v>
      </c>
      <c r="K90" s="29">
        <f>K91</f>
        <v>827.92</v>
      </c>
      <c r="L90" s="29">
        <f t="shared" ref="L90:M90" si="56">L91</f>
        <v>827.92</v>
      </c>
      <c r="M90" s="29">
        <f t="shared" si="56"/>
        <v>0</v>
      </c>
      <c r="N90" s="2"/>
      <c r="O90" s="2"/>
      <c r="P90" s="2"/>
      <c r="Q90" s="2"/>
    </row>
    <row r="91" spans="1:17" ht="32.25" customHeight="1" x14ac:dyDescent="0.35">
      <c r="A91" s="22" t="s">
        <v>17</v>
      </c>
      <c r="B91" s="23">
        <v>650</v>
      </c>
      <c r="C91" s="23" t="s">
        <v>59</v>
      </c>
      <c r="D91" s="23" t="s">
        <v>61</v>
      </c>
      <c r="E91" s="28" t="s">
        <v>117</v>
      </c>
      <c r="F91" s="23">
        <v>200</v>
      </c>
      <c r="G91" s="25">
        <f>G92</f>
        <v>827.92</v>
      </c>
      <c r="H91" s="25">
        <f t="shared" si="55"/>
        <v>827.92</v>
      </c>
      <c r="I91" s="29">
        <f t="shared" si="55"/>
        <v>0</v>
      </c>
      <c r="J91" s="25">
        <f>J92</f>
        <v>0</v>
      </c>
      <c r="K91" s="25">
        <f>K92</f>
        <v>827.92</v>
      </c>
      <c r="L91" s="25">
        <f t="shared" ref="L91:M91" si="57">L92</f>
        <v>827.92</v>
      </c>
      <c r="M91" s="29">
        <f t="shared" si="57"/>
        <v>0</v>
      </c>
      <c r="N91" s="2"/>
      <c r="O91" s="2"/>
      <c r="P91" s="2"/>
      <c r="Q91" s="2"/>
    </row>
    <row r="92" spans="1:17" ht="34.5" customHeight="1" x14ac:dyDescent="0.35">
      <c r="A92" s="22" t="s">
        <v>18</v>
      </c>
      <c r="B92" s="23">
        <v>650</v>
      </c>
      <c r="C92" s="23" t="s">
        <v>59</v>
      </c>
      <c r="D92" s="23" t="s">
        <v>61</v>
      </c>
      <c r="E92" s="28" t="s">
        <v>117</v>
      </c>
      <c r="F92" s="23">
        <v>240</v>
      </c>
      <c r="G92" s="25">
        <v>827.92</v>
      </c>
      <c r="H92" s="25">
        <v>827.92</v>
      </c>
      <c r="I92" s="29">
        <v>0</v>
      </c>
      <c r="J92" s="25">
        <v>0</v>
      </c>
      <c r="K92" s="25">
        <v>827.92</v>
      </c>
      <c r="L92" s="25">
        <v>827.92</v>
      </c>
      <c r="M92" s="29">
        <v>0</v>
      </c>
      <c r="N92" s="2"/>
      <c r="O92" s="2"/>
      <c r="P92" s="2"/>
      <c r="Q92" s="2"/>
    </row>
    <row r="93" spans="1:17" ht="31.5" customHeight="1" x14ac:dyDescent="0.35">
      <c r="A93" s="26" t="s">
        <v>118</v>
      </c>
      <c r="B93" s="27">
        <v>650</v>
      </c>
      <c r="C93" s="27" t="s">
        <v>59</v>
      </c>
      <c r="D93" s="27" t="s">
        <v>61</v>
      </c>
      <c r="E93" s="28" t="s">
        <v>119</v>
      </c>
      <c r="F93" s="27"/>
      <c r="G93" s="29">
        <f t="shared" ref="G93:M93" si="58">G94</f>
        <v>43.574739999999998</v>
      </c>
      <c r="H93" s="29">
        <f t="shared" si="58"/>
        <v>43.574739999999998</v>
      </c>
      <c r="I93" s="29">
        <f t="shared" si="58"/>
        <v>0</v>
      </c>
      <c r="J93" s="29">
        <f t="shared" si="58"/>
        <v>0</v>
      </c>
      <c r="K93" s="29">
        <f t="shared" si="58"/>
        <v>43.574739999999998</v>
      </c>
      <c r="L93" s="29">
        <f t="shared" si="58"/>
        <v>43.574739999999998</v>
      </c>
      <c r="M93" s="29">
        <f t="shared" si="58"/>
        <v>0</v>
      </c>
      <c r="N93" s="2"/>
      <c r="O93" s="2"/>
      <c r="P93" s="2"/>
      <c r="Q93" s="2"/>
    </row>
    <row r="94" spans="1:17" ht="30" customHeight="1" x14ac:dyDescent="0.35">
      <c r="A94" s="22" t="s">
        <v>17</v>
      </c>
      <c r="B94" s="23">
        <v>650</v>
      </c>
      <c r="C94" s="23" t="s">
        <v>59</v>
      </c>
      <c r="D94" s="23" t="s">
        <v>61</v>
      </c>
      <c r="E94" s="28" t="s">
        <v>119</v>
      </c>
      <c r="F94" s="23">
        <v>200</v>
      </c>
      <c r="G94" s="25">
        <f>G95</f>
        <v>43.574739999999998</v>
      </c>
      <c r="H94" s="25">
        <f>H95</f>
        <v>43.574739999999998</v>
      </c>
      <c r="I94" s="29">
        <v>0</v>
      </c>
      <c r="J94" s="25">
        <f>J95</f>
        <v>0</v>
      </c>
      <c r="K94" s="25">
        <f>K95</f>
        <v>43.574739999999998</v>
      </c>
      <c r="L94" s="25">
        <f>L95</f>
        <v>43.574739999999998</v>
      </c>
      <c r="M94" s="29">
        <v>0</v>
      </c>
      <c r="N94" s="2"/>
      <c r="O94" s="2"/>
      <c r="P94" s="2"/>
      <c r="Q94" s="2"/>
    </row>
    <row r="95" spans="1:17" ht="30" customHeight="1" x14ac:dyDescent="0.35">
      <c r="A95" s="22" t="s">
        <v>18</v>
      </c>
      <c r="B95" s="23">
        <v>650</v>
      </c>
      <c r="C95" s="23" t="s">
        <v>59</v>
      </c>
      <c r="D95" s="23" t="s">
        <v>61</v>
      </c>
      <c r="E95" s="28" t="s">
        <v>119</v>
      </c>
      <c r="F95" s="23">
        <v>240</v>
      </c>
      <c r="G95" s="25">
        <v>43.574739999999998</v>
      </c>
      <c r="H95" s="25">
        <v>43.574739999999998</v>
      </c>
      <c r="I95" s="29">
        <v>0</v>
      </c>
      <c r="J95" s="25">
        <v>0</v>
      </c>
      <c r="K95" s="25">
        <f>G95+J95</f>
        <v>43.574739999999998</v>
      </c>
      <c r="L95" s="25">
        <f>K95</f>
        <v>43.574739999999998</v>
      </c>
      <c r="M95" s="29">
        <v>0</v>
      </c>
      <c r="N95" s="2"/>
      <c r="O95" s="2"/>
      <c r="P95" s="2"/>
      <c r="Q95" s="2"/>
    </row>
    <row r="96" spans="1:17" ht="31.5" customHeight="1" x14ac:dyDescent="0.35">
      <c r="A96" s="26" t="s">
        <v>179</v>
      </c>
      <c r="B96" s="27">
        <v>650</v>
      </c>
      <c r="C96" s="27" t="s">
        <v>59</v>
      </c>
      <c r="D96" s="27" t="s">
        <v>61</v>
      </c>
      <c r="E96" s="28" t="s">
        <v>180</v>
      </c>
      <c r="F96" s="27"/>
      <c r="G96" s="29">
        <f t="shared" ref="G96:M96" si="59">G97</f>
        <v>1198.5172600000001</v>
      </c>
      <c r="H96" s="29">
        <f t="shared" si="59"/>
        <v>1198.5172600000001</v>
      </c>
      <c r="I96" s="29">
        <f t="shared" si="59"/>
        <v>0</v>
      </c>
      <c r="J96" s="29">
        <f t="shared" si="59"/>
        <v>0</v>
      </c>
      <c r="K96" s="29">
        <f t="shared" si="59"/>
        <v>1198.5172600000001</v>
      </c>
      <c r="L96" s="29">
        <f t="shared" si="59"/>
        <v>1198.5172600000001</v>
      </c>
      <c r="M96" s="29">
        <f t="shared" si="59"/>
        <v>0</v>
      </c>
      <c r="N96" s="2"/>
      <c r="O96" s="2"/>
      <c r="P96" s="2"/>
      <c r="Q96" s="2"/>
    </row>
    <row r="97" spans="1:17" ht="30" customHeight="1" x14ac:dyDescent="0.35">
      <c r="A97" s="22" t="s">
        <v>17</v>
      </c>
      <c r="B97" s="23">
        <v>650</v>
      </c>
      <c r="C97" s="23" t="s">
        <v>59</v>
      </c>
      <c r="D97" s="23" t="s">
        <v>61</v>
      </c>
      <c r="E97" s="28" t="s">
        <v>180</v>
      </c>
      <c r="F97" s="23">
        <v>200</v>
      </c>
      <c r="G97" s="25">
        <f>G98</f>
        <v>1198.5172600000001</v>
      </c>
      <c r="H97" s="25">
        <f>H98</f>
        <v>1198.5172600000001</v>
      </c>
      <c r="I97" s="29">
        <v>0</v>
      </c>
      <c r="J97" s="25">
        <f>J98</f>
        <v>0</v>
      </c>
      <c r="K97" s="25">
        <f>K98</f>
        <v>1198.5172600000001</v>
      </c>
      <c r="L97" s="25">
        <f>L98</f>
        <v>1198.5172600000001</v>
      </c>
      <c r="M97" s="29">
        <v>0</v>
      </c>
      <c r="N97" s="2"/>
      <c r="O97" s="2"/>
      <c r="P97" s="2"/>
      <c r="Q97" s="2"/>
    </row>
    <row r="98" spans="1:17" ht="30" customHeight="1" x14ac:dyDescent="0.35">
      <c r="A98" s="22" t="s">
        <v>18</v>
      </c>
      <c r="B98" s="23">
        <v>650</v>
      </c>
      <c r="C98" s="23" t="s">
        <v>59</v>
      </c>
      <c r="D98" s="23" t="s">
        <v>61</v>
      </c>
      <c r="E98" s="28" t="s">
        <v>180</v>
      </c>
      <c r="F98" s="23">
        <v>240</v>
      </c>
      <c r="G98" s="25">
        <v>1198.5172600000001</v>
      </c>
      <c r="H98" s="25">
        <v>1198.5172600000001</v>
      </c>
      <c r="I98" s="29">
        <v>0</v>
      </c>
      <c r="J98" s="25">
        <v>0</v>
      </c>
      <c r="K98" s="25">
        <f>G98+J98</f>
        <v>1198.5172600000001</v>
      </c>
      <c r="L98" s="25">
        <f>K98</f>
        <v>1198.5172600000001</v>
      </c>
      <c r="M98" s="29">
        <v>0</v>
      </c>
      <c r="N98" s="2"/>
      <c r="O98" s="2"/>
      <c r="P98" s="2"/>
      <c r="Q98" s="2"/>
    </row>
    <row r="99" spans="1:17" ht="21.75" customHeight="1" x14ac:dyDescent="0.35">
      <c r="A99" s="26" t="s">
        <v>120</v>
      </c>
      <c r="B99" s="27">
        <v>650</v>
      </c>
      <c r="C99" s="27" t="s">
        <v>59</v>
      </c>
      <c r="D99" s="27" t="s">
        <v>61</v>
      </c>
      <c r="E99" s="28" t="s">
        <v>121</v>
      </c>
      <c r="F99" s="23"/>
      <c r="G99" s="25">
        <f>G100</f>
        <v>216.27250000000001</v>
      </c>
      <c r="H99" s="25">
        <f t="shared" ref="H99:I101" si="60">H100</f>
        <v>216.27250000000001</v>
      </c>
      <c r="I99" s="29">
        <f t="shared" si="60"/>
        <v>0</v>
      </c>
      <c r="J99" s="25">
        <f t="shared" ref="J99:K101" si="61">J100</f>
        <v>0</v>
      </c>
      <c r="K99" s="25">
        <f t="shared" si="61"/>
        <v>216.27250000000001</v>
      </c>
      <c r="L99" s="25">
        <f t="shared" ref="L99:M99" si="62">L100</f>
        <v>216.27250000000001</v>
      </c>
      <c r="M99" s="29">
        <f t="shared" si="62"/>
        <v>0</v>
      </c>
      <c r="N99" s="2"/>
      <c r="O99" s="2"/>
      <c r="P99" s="2"/>
      <c r="Q99" s="2"/>
    </row>
    <row r="100" spans="1:17" ht="23.25" customHeight="1" x14ac:dyDescent="0.35">
      <c r="A100" s="26" t="s">
        <v>157</v>
      </c>
      <c r="B100" s="27">
        <v>650</v>
      </c>
      <c r="C100" s="27" t="s">
        <v>59</v>
      </c>
      <c r="D100" s="27" t="s">
        <v>61</v>
      </c>
      <c r="E100" s="28" t="s">
        <v>156</v>
      </c>
      <c r="F100" s="27"/>
      <c r="G100" s="29">
        <f>G101</f>
        <v>216.27250000000001</v>
      </c>
      <c r="H100" s="29">
        <f t="shared" si="60"/>
        <v>216.27250000000001</v>
      </c>
      <c r="I100" s="29">
        <f t="shared" si="60"/>
        <v>0</v>
      </c>
      <c r="J100" s="29">
        <f t="shared" si="61"/>
        <v>0</v>
      </c>
      <c r="K100" s="29">
        <f t="shared" si="61"/>
        <v>216.27250000000001</v>
      </c>
      <c r="L100" s="29">
        <f t="shared" ref="L100:M101" si="63">L101</f>
        <v>216.27250000000001</v>
      </c>
      <c r="M100" s="29">
        <f t="shared" si="63"/>
        <v>0</v>
      </c>
      <c r="N100" s="2"/>
      <c r="O100" s="2"/>
      <c r="P100" s="2"/>
      <c r="Q100" s="2"/>
    </row>
    <row r="101" spans="1:17" ht="32.25" customHeight="1" x14ac:dyDescent="0.35">
      <c r="A101" s="22" t="s">
        <v>17</v>
      </c>
      <c r="B101" s="23">
        <v>650</v>
      </c>
      <c r="C101" s="23" t="s">
        <v>59</v>
      </c>
      <c r="D101" s="23" t="s">
        <v>61</v>
      </c>
      <c r="E101" s="28" t="s">
        <v>156</v>
      </c>
      <c r="F101" s="23">
        <v>200</v>
      </c>
      <c r="G101" s="25">
        <f>G102</f>
        <v>216.27250000000001</v>
      </c>
      <c r="H101" s="25">
        <f t="shared" si="60"/>
        <v>216.27250000000001</v>
      </c>
      <c r="I101" s="29">
        <f t="shared" si="60"/>
        <v>0</v>
      </c>
      <c r="J101" s="25">
        <f t="shared" si="61"/>
        <v>0</v>
      </c>
      <c r="K101" s="25">
        <f t="shared" si="61"/>
        <v>216.27250000000001</v>
      </c>
      <c r="L101" s="25">
        <f t="shared" si="63"/>
        <v>216.27250000000001</v>
      </c>
      <c r="M101" s="29">
        <f t="shared" si="63"/>
        <v>0</v>
      </c>
      <c r="N101" s="2"/>
      <c r="O101" s="2"/>
      <c r="P101" s="2"/>
      <c r="Q101" s="2"/>
    </row>
    <row r="102" spans="1:17" ht="34.5" customHeight="1" x14ac:dyDescent="0.35">
      <c r="A102" s="22" t="s">
        <v>18</v>
      </c>
      <c r="B102" s="23">
        <v>650</v>
      </c>
      <c r="C102" s="23" t="s">
        <v>59</v>
      </c>
      <c r="D102" s="23" t="s">
        <v>61</v>
      </c>
      <c r="E102" s="28" t="s">
        <v>156</v>
      </c>
      <c r="F102" s="23">
        <v>240</v>
      </c>
      <c r="G102" s="25">
        <v>216.27250000000001</v>
      </c>
      <c r="H102" s="25">
        <v>216.27250000000001</v>
      </c>
      <c r="I102" s="29">
        <v>0</v>
      </c>
      <c r="J102" s="25">
        <v>0</v>
      </c>
      <c r="K102" s="25">
        <f>G102+J102</f>
        <v>216.27250000000001</v>
      </c>
      <c r="L102" s="25">
        <f>K102</f>
        <v>216.27250000000001</v>
      </c>
      <c r="M102" s="29">
        <v>0</v>
      </c>
      <c r="N102" s="2"/>
      <c r="O102" s="2"/>
      <c r="P102" s="2"/>
      <c r="Q102" s="2"/>
    </row>
    <row r="103" spans="1:17" ht="26.25" customHeight="1" x14ac:dyDescent="0.35">
      <c r="A103" s="18" t="s">
        <v>35</v>
      </c>
      <c r="B103" s="19">
        <v>650</v>
      </c>
      <c r="C103" s="19" t="s">
        <v>59</v>
      </c>
      <c r="D103" s="19">
        <v>10</v>
      </c>
      <c r="E103" s="20"/>
      <c r="F103" s="19"/>
      <c r="G103" s="21">
        <f>G105+G108</f>
        <v>378.31036999999998</v>
      </c>
      <c r="H103" s="21">
        <f t="shared" ref="H103:I103" si="64">H105+H108</f>
        <v>378.31036999999998</v>
      </c>
      <c r="I103" s="21">
        <f t="shared" si="64"/>
        <v>0</v>
      </c>
      <c r="J103" s="21">
        <f>J105+J108</f>
        <v>0</v>
      </c>
      <c r="K103" s="21">
        <f>K105+K108</f>
        <v>378.31036999999998</v>
      </c>
      <c r="L103" s="21">
        <f t="shared" ref="L103:M103" si="65">L105+L108</f>
        <v>378.31036999999998</v>
      </c>
      <c r="M103" s="21">
        <f t="shared" si="65"/>
        <v>0</v>
      </c>
      <c r="N103" s="2"/>
      <c r="O103" s="2"/>
      <c r="P103" s="2"/>
      <c r="Q103" s="2"/>
    </row>
    <row r="104" spans="1:17" s="7" customFormat="1" ht="31.5" customHeight="1" x14ac:dyDescent="0.35">
      <c r="A104" s="18" t="s">
        <v>176</v>
      </c>
      <c r="B104" s="19">
        <v>650</v>
      </c>
      <c r="C104" s="19" t="s">
        <v>59</v>
      </c>
      <c r="D104" s="19" t="s">
        <v>169</v>
      </c>
      <c r="E104" s="20" t="s">
        <v>165</v>
      </c>
      <c r="F104" s="19"/>
      <c r="G104" s="21">
        <f>G105+G108</f>
        <v>378.31036999999998</v>
      </c>
      <c r="H104" s="21">
        <f t="shared" ref="H104:I104" si="66">H105+H108</f>
        <v>378.31036999999998</v>
      </c>
      <c r="I104" s="21">
        <f t="shared" si="66"/>
        <v>0</v>
      </c>
      <c r="J104" s="21">
        <f>J105+J108</f>
        <v>0</v>
      </c>
      <c r="K104" s="21">
        <f>K105+K108</f>
        <v>378.31036999999998</v>
      </c>
      <c r="L104" s="21">
        <f t="shared" ref="L104:M104" si="67">L105+L108</f>
        <v>378.31036999999998</v>
      </c>
      <c r="M104" s="21">
        <f t="shared" si="67"/>
        <v>0</v>
      </c>
      <c r="N104" s="6"/>
      <c r="O104" s="6"/>
      <c r="P104" s="6"/>
      <c r="Q104" s="6"/>
    </row>
    <row r="105" spans="1:17" ht="35.25" customHeight="1" x14ac:dyDescent="0.35">
      <c r="A105" s="18" t="s">
        <v>149</v>
      </c>
      <c r="B105" s="19">
        <v>650</v>
      </c>
      <c r="C105" s="19" t="s">
        <v>59</v>
      </c>
      <c r="D105" s="19">
        <v>10</v>
      </c>
      <c r="E105" s="20" t="s">
        <v>150</v>
      </c>
      <c r="F105" s="19"/>
      <c r="G105" s="21">
        <f>G106</f>
        <v>14.4</v>
      </c>
      <c r="H105" s="21">
        <f>H106</f>
        <v>14.4</v>
      </c>
      <c r="I105" s="21">
        <v>0</v>
      </c>
      <c r="J105" s="21">
        <f t="shared" ref="J105:L106" si="68">J106</f>
        <v>0</v>
      </c>
      <c r="K105" s="21">
        <f t="shared" si="68"/>
        <v>14.4</v>
      </c>
      <c r="L105" s="21">
        <f t="shared" si="68"/>
        <v>14.4</v>
      </c>
      <c r="M105" s="21">
        <v>0</v>
      </c>
      <c r="N105" s="2"/>
      <c r="O105" s="2"/>
      <c r="P105" s="2"/>
      <c r="Q105" s="2"/>
    </row>
    <row r="106" spans="1:17" ht="31.5" customHeight="1" x14ac:dyDescent="0.35">
      <c r="A106" s="22" t="s">
        <v>17</v>
      </c>
      <c r="B106" s="23">
        <v>650</v>
      </c>
      <c r="C106" s="23" t="s">
        <v>59</v>
      </c>
      <c r="D106" s="23">
        <v>10</v>
      </c>
      <c r="E106" s="24" t="s">
        <v>150</v>
      </c>
      <c r="F106" s="23">
        <v>200</v>
      </c>
      <c r="G106" s="25">
        <f>G107</f>
        <v>14.4</v>
      </c>
      <c r="H106" s="25">
        <f>H107</f>
        <v>14.4</v>
      </c>
      <c r="I106" s="29">
        <v>0</v>
      </c>
      <c r="J106" s="25">
        <f t="shared" si="68"/>
        <v>0</v>
      </c>
      <c r="K106" s="25">
        <f t="shared" si="68"/>
        <v>14.4</v>
      </c>
      <c r="L106" s="25">
        <f t="shared" si="68"/>
        <v>14.4</v>
      </c>
      <c r="M106" s="29">
        <v>0</v>
      </c>
      <c r="N106" s="2"/>
      <c r="O106" s="2"/>
      <c r="P106" s="2"/>
      <c r="Q106" s="2"/>
    </row>
    <row r="107" spans="1:17" ht="34.5" customHeight="1" x14ac:dyDescent="0.35">
      <c r="A107" s="22" t="s">
        <v>18</v>
      </c>
      <c r="B107" s="23">
        <v>650</v>
      </c>
      <c r="C107" s="23" t="s">
        <v>59</v>
      </c>
      <c r="D107" s="23">
        <v>10</v>
      </c>
      <c r="E107" s="24" t="s">
        <v>150</v>
      </c>
      <c r="F107" s="23">
        <v>240</v>
      </c>
      <c r="G107" s="25">
        <v>14.4</v>
      </c>
      <c r="H107" s="25">
        <v>14.4</v>
      </c>
      <c r="I107" s="29">
        <v>0</v>
      </c>
      <c r="J107" s="25">
        <v>0</v>
      </c>
      <c r="K107" s="25">
        <f>G107+J107</f>
        <v>14.4</v>
      </c>
      <c r="L107" s="25">
        <f>K107</f>
        <v>14.4</v>
      </c>
      <c r="M107" s="29">
        <v>0</v>
      </c>
      <c r="N107" s="2"/>
      <c r="O107" s="2"/>
      <c r="P107" s="2"/>
      <c r="Q107" s="2"/>
    </row>
    <row r="108" spans="1:17" ht="42.75" customHeight="1" x14ac:dyDescent="0.35">
      <c r="A108" s="18" t="s">
        <v>36</v>
      </c>
      <c r="B108" s="19">
        <v>650</v>
      </c>
      <c r="C108" s="19" t="s">
        <v>59</v>
      </c>
      <c r="D108" s="19">
        <v>10</v>
      </c>
      <c r="E108" s="20" t="s">
        <v>158</v>
      </c>
      <c r="F108" s="19"/>
      <c r="G108" s="21">
        <f>G109</f>
        <v>363.91037</v>
      </c>
      <c r="H108" s="21">
        <f>H109</f>
        <v>363.91037</v>
      </c>
      <c r="I108" s="21">
        <v>0</v>
      </c>
      <c r="J108" s="21">
        <f t="shared" ref="J108:L109" si="69">J109</f>
        <v>0</v>
      </c>
      <c r="K108" s="21">
        <f t="shared" si="69"/>
        <v>363.91037</v>
      </c>
      <c r="L108" s="21">
        <f t="shared" si="69"/>
        <v>363.91037</v>
      </c>
      <c r="M108" s="21">
        <v>0</v>
      </c>
      <c r="N108" s="2"/>
      <c r="O108" s="2"/>
      <c r="P108" s="2"/>
      <c r="Q108" s="2"/>
    </row>
    <row r="109" spans="1:17" ht="31.5" customHeight="1" x14ac:dyDescent="0.35">
      <c r="A109" s="22" t="s">
        <v>17</v>
      </c>
      <c r="B109" s="23">
        <v>650</v>
      </c>
      <c r="C109" s="23" t="s">
        <v>59</v>
      </c>
      <c r="D109" s="23">
        <v>10</v>
      </c>
      <c r="E109" s="24" t="s">
        <v>158</v>
      </c>
      <c r="F109" s="23">
        <v>200</v>
      </c>
      <c r="G109" s="25">
        <f>G110</f>
        <v>363.91037</v>
      </c>
      <c r="H109" s="25">
        <f>H110</f>
        <v>363.91037</v>
      </c>
      <c r="I109" s="29">
        <v>0</v>
      </c>
      <c r="J109" s="25">
        <f t="shared" si="69"/>
        <v>0</v>
      </c>
      <c r="K109" s="25">
        <f t="shared" si="69"/>
        <v>363.91037</v>
      </c>
      <c r="L109" s="25">
        <f t="shared" si="69"/>
        <v>363.91037</v>
      </c>
      <c r="M109" s="29">
        <v>0</v>
      </c>
      <c r="N109" s="2"/>
      <c r="O109" s="2"/>
      <c r="P109" s="2"/>
      <c r="Q109" s="2"/>
    </row>
    <row r="110" spans="1:17" ht="34.5" customHeight="1" x14ac:dyDescent="0.35">
      <c r="A110" s="22" t="s">
        <v>18</v>
      </c>
      <c r="B110" s="23">
        <v>650</v>
      </c>
      <c r="C110" s="23" t="s">
        <v>59</v>
      </c>
      <c r="D110" s="23">
        <v>10</v>
      </c>
      <c r="E110" s="24" t="s">
        <v>158</v>
      </c>
      <c r="F110" s="23">
        <v>240</v>
      </c>
      <c r="G110" s="25">
        <v>363.91037</v>
      </c>
      <c r="H110" s="25">
        <v>363.91037</v>
      </c>
      <c r="I110" s="29">
        <v>0</v>
      </c>
      <c r="J110" s="25">
        <v>0</v>
      </c>
      <c r="K110" s="25">
        <f>G110+J110</f>
        <v>363.91037</v>
      </c>
      <c r="L110" s="25">
        <f>K110</f>
        <v>363.91037</v>
      </c>
      <c r="M110" s="29">
        <v>0</v>
      </c>
      <c r="N110" s="2"/>
      <c r="O110" s="2"/>
      <c r="P110" s="2"/>
      <c r="Q110" s="2"/>
    </row>
    <row r="111" spans="1:17" ht="27.75" customHeight="1" x14ac:dyDescent="0.35">
      <c r="A111" s="17" t="s">
        <v>37</v>
      </c>
      <c r="B111" s="14">
        <v>650</v>
      </c>
      <c r="C111" s="14" t="s">
        <v>60</v>
      </c>
      <c r="D111" s="14"/>
      <c r="E111" s="15"/>
      <c r="F111" s="14"/>
      <c r="G111" s="16">
        <f t="shared" ref="G111:M111" si="70">G112+G117</f>
        <v>2807.6699899999994</v>
      </c>
      <c r="H111" s="16">
        <f t="shared" si="70"/>
        <v>2807.6699899999994</v>
      </c>
      <c r="I111" s="16">
        <f t="shared" si="70"/>
        <v>0</v>
      </c>
      <c r="J111" s="16">
        <f t="shared" si="70"/>
        <v>24.28642</v>
      </c>
      <c r="K111" s="16">
        <f t="shared" si="70"/>
        <v>2831.9564099999998</v>
      </c>
      <c r="L111" s="16">
        <f t="shared" si="70"/>
        <v>2831.9564099999998</v>
      </c>
      <c r="M111" s="16">
        <f t="shared" si="70"/>
        <v>0</v>
      </c>
      <c r="N111" s="2"/>
      <c r="O111" s="2"/>
      <c r="P111" s="2"/>
      <c r="Q111" s="2"/>
    </row>
    <row r="112" spans="1:17" ht="24" customHeight="1" x14ac:dyDescent="0.35">
      <c r="A112" s="38" t="s">
        <v>38</v>
      </c>
      <c r="B112" s="19">
        <v>650</v>
      </c>
      <c r="C112" s="19" t="s">
        <v>60</v>
      </c>
      <c r="D112" s="19" t="s">
        <v>56</v>
      </c>
      <c r="E112" s="20"/>
      <c r="F112" s="19"/>
      <c r="G112" s="21">
        <f>G114</f>
        <v>750.93732999999997</v>
      </c>
      <c r="H112" s="21">
        <f>H114</f>
        <v>750.93732999999997</v>
      </c>
      <c r="I112" s="21">
        <v>0</v>
      </c>
      <c r="J112" s="21">
        <f>J114</f>
        <v>0</v>
      </c>
      <c r="K112" s="21">
        <f>K114</f>
        <v>750.93732999999997</v>
      </c>
      <c r="L112" s="21">
        <f>L114</f>
        <v>750.93732999999997</v>
      </c>
      <c r="M112" s="21">
        <v>0</v>
      </c>
      <c r="N112" s="2"/>
      <c r="O112" s="2"/>
      <c r="P112" s="2"/>
      <c r="Q112" s="2"/>
    </row>
    <row r="113" spans="1:17" s="7" customFormat="1" ht="31.5" customHeight="1" x14ac:dyDescent="0.35">
      <c r="A113" s="18" t="s">
        <v>176</v>
      </c>
      <c r="B113" s="19">
        <v>650</v>
      </c>
      <c r="C113" s="19" t="s">
        <v>60</v>
      </c>
      <c r="D113" s="19" t="s">
        <v>56</v>
      </c>
      <c r="E113" s="20" t="s">
        <v>165</v>
      </c>
      <c r="F113" s="19"/>
      <c r="G113" s="21">
        <f>G114</f>
        <v>750.93732999999997</v>
      </c>
      <c r="H113" s="21">
        <f t="shared" ref="H113:I113" si="71">H114</f>
        <v>750.93732999999997</v>
      </c>
      <c r="I113" s="21">
        <f t="shared" si="71"/>
        <v>0</v>
      </c>
      <c r="J113" s="21">
        <f>J114</f>
        <v>0</v>
      </c>
      <c r="K113" s="21">
        <f>K114</f>
        <v>750.93732999999997</v>
      </c>
      <c r="L113" s="21">
        <f t="shared" ref="L113:M113" si="72">L114</f>
        <v>750.93732999999997</v>
      </c>
      <c r="M113" s="21">
        <f t="shared" si="72"/>
        <v>0</v>
      </c>
      <c r="N113" s="6"/>
      <c r="O113" s="6"/>
      <c r="P113" s="6"/>
      <c r="Q113" s="6"/>
    </row>
    <row r="114" spans="1:17" ht="23.25" customHeight="1" x14ac:dyDescent="0.35">
      <c r="A114" s="38" t="s">
        <v>39</v>
      </c>
      <c r="B114" s="19">
        <v>650</v>
      </c>
      <c r="C114" s="19" t="s">
        <v>60</v>
      </c>
      <c r="D114" s="19" t="s">
        <v>56</v>
      </c>
      <c r="E114" s="20" t="s">
        <v>159</v>
      </c>
      <c r="F114" s="19"/>
      <c r="G114" s="21">
        <f t="shared" ref="G114:H115" si="73">G115</f>
        <v>750.93732999999997</v>
      </c>
      <c r="H114" s="21">
        <f t="shared" si="73"/>
        <v>750.93732999999997</v>
      </c>
      <c r="I114" s="21">
        <v>0</v>
      </c>
      <c r="J114" s="21">
        <f t="shared" ref="J114:L115" si="74">J115</f>
        <v>0</v>
      </c>
      <c r="K114" s="21">
        <f t="shared" si="74"/>
        <v>750.93732999999997</v>
      </c>
      <c r="L114" s="21">
        <f t="shared" si="74"/>
        <v>750.93732999999997</v>
      </c>
      <c r="M114" s="21">
        <v>0</v>
      </c>
      <c r="N114" s="2"/>
      <c r="O114" s="2"/>
      <c r="P114" s="2"/>
      <c r="Q114" s="2"/>
    </row>
    <row r="115" spans="1:17" ht="33" customHeight="1" x14ac:dyDescent="0.35">
      <c r="A115" s="26" t="s">
        <v>17</v>
      </c>
      <c r="B115" s="27">
        <v>650</v>
      </c>
      <c r="C115" s="27" t="s">
        <v>60</v>
      </c>
      <c r="D115" s="27" t="s">
        <v>56</v>
      </c>
      <c r="E115" s="28" t="s">
        <v>159</v>
      </c>
      <c r="F115" s="27">
        <v>200</v>
      </c>
      <c r="G115" s="29">
        <f t="shared" si="73"/>
        <v>750.93732999999997</v>
      </c>
      <c r="H115" s="29">
        <f t="shared" si="73"/>
        <v>750.93732999999997</v>
      </c>
      <c r="I115" s="29">
        <v>0</v>
      </c>
      <c r="J115" s="29">
        <f t="shared" si="74"/>
        <v>0</v>
      </c>
      <c r="K115" s="29">
        <f t="shared" si="74"/>
        <v>750.93732999999997</v>
      </c>
      <c r="L115" s="29">
        <f t="shared" si="74"/>
        <v>750.93732999999997</v>
      </c>
      <c r="M115" s="29">
        <v>0</v>
      </c>
      <c r="N115" s="2"/>
      <c r="O115" s="2"/>
      <c r="P115" s="2"/>
      <c r="Q115" s="2"/>
    </row>
    <row r="116" spans="1:17" ht="39.75" customHeight="1" x14ac:dyDescent="0.35">
      <c r="A116" s="26" t="s">
        <v>18</v>
      </c>
      <c r="B116" s="27">
        <v>650</v>
      </c>
      <c r="C116" s="27" t="s">
        <v>60</v>
      </c>
      <c r="D116" s="27" t="s">
        <v>56</v>
      </c>
      <c r="E116" s="28" t="s">
        <v>159</v>
      </c>
      <c r="F116" s="27">
        <v>240</v>
      </c>
      <c r="G116" s="29">
        <v>750.93732999999997</v>
      </c>
      <c r="H116" s="29">
        <v>750.93732999999997</v>
      </c>
      <c r="I116" s="29">
        <v>0</v>
      </c>
      <c r="J116" s="29">
        <v>0</v>
      </c>
      <c r="K116" s="29">
        <f>G116+J116</f>
        <v>750.93732999999997</v>
      </c>
      <c r="L116" s="29">
        <f>K116</f>
        <v>750.93732999999997</v>
      </c>
      <c r="M116" s="29">
        <v>0</v>
      </c>
      <c r="N116" s="2"/>
      <c r="O116" s="2"/>
      <c r="P116" s="2"/>
      <c r="Q116" s="2"/>
    </row>
    <row r="117" spans="1:17" ht="18" x14ac:dyDescent="0.35">
      <c r="A117" s="18" t="s">
        <v>40</v>
      </c>
      <c r="B117" s="19">
        <v>650</v>
      </c>
      <c r="C117" s="19" t="s">
        <v>60</v>
      </c>
      <c r="D117" s="19" t="s">
        <v>58</v>
      </c>
      <c r="E117" s="20"/>
      <c r="F117" s="19"/>
      <c r="G117" s="21">
        <f>G118</f>
        <v>2056.7326599999997</v>
      </c>
      <c r="H117" s="21">
        <f t="shared" ref="H117:I117" si="75">H118</f>
        <v>2056.7326599999997</v>
      </c>
      <c r="I117" s="21">
        <f t="shared" si="75"/>
        <v>0</v>
      </c>
      <c r="J117" s="21">
        <f t="shared" ref="J117:M124" si="76">J118</f>
        <v>24.28642</v>
      </c>
      <c r="K117" s="21">
        <f t="shared" si="76"/>
        <v>2081.01908</v>
      </c>
      <c r="L117" s="21">
        <f t="shared" ref="L117:M117" si="77">L118</f>
        <v>2081.01908</v>
      </c>
      <c r="M117" s="21">
        <f t="shared" si="77"/>
        <v>0</v>
      </c>
      <c r="N117" s="2"/>
      <c r="O117" s="2"/>
      <c r="P117" s="2"/>
      <c r="Q117" s="2"/>
    </row>
    <row r="118" spans="1:17" ht="47.25" customHeight="1" x14ac:dyDescent="0.35">
      <c r="A118" s="18" t="s">
        <v>122</v>
      </c>
      <c r="B118" s="19">
        <v>650</v>
      </c>
      <c r="C118" s="19" t="s">
        <v>60</v>
      </c>
      <c r="D118" s="19" t="s">
        <v>58</v>
      </c>
      <c r="E118" s="20" t="s">
        <v>124</v>
      </c>
      <c r="F118" s="19"/>
      <c r="G118" s="21">
        <f>G119</f>
        <v>2056.7326599999997</v>
      </c>
      <c r="H118" s="21">
        <f>H119</f>
        <v>2056.7326599999997</v>
      </c>
      <c r="I118" s="21">
        <v>0</v>
      </c>
      <c r="J118" s="21">
        <f t="shared" si="76"/>
        <v>24.28642</v>
      </c>
      <c r="K118" s="21">
        <f t="shared" si="76"/>
        <v>2081.01908</v>
      </c>
      <c r="L118" s="21">
        <f>L119</f>
        <v>2081.01908</v>
      </c>
      <c r="M118" s="21">
        <v>0</v>
      </c>
      <c r="N118" s="2"/>
      <c r="O118" s="2"/>
      <c r="P118" s="2"/>
      <c r="Q118" s="2"/>
    </row>
    <row r="119" spans="1:17" ht="25.5" customHeight="1" x14ac:dyDescent="0.35">
      <c r="A119" s="22" t="s">
        <v>123</v>
      </c>
      <c r="B119" s="23">
        <v>650</v>
      </c>
      <c r="C119" s="23" t="s">
        <v>60</v>
      </c>
      <c r="D119" s="23" t="s">
        <v>58</v>
      </c>
      <c r="E119" s="24" t="s">
        <v>125</v>
      </c>
      <c r="F119" s="23"/>
      <c r="G119" s="25">
        <f>G120+G123</f>
        <v>2056.7326599999997</v>
      </c>
      <c r="H119" s="25">
        <f t="shared" ref="H119:M119" si="78">H120+H123</f>
        <v>2056.7326599999997</v>
      </c>
      <c r="I119" s="29">
        <f t="shared" si="78"/>
        <v>0</v>
      </c>
      <c r="J119" s="25">
        <f t="shared" si="78"/>
        <v>24.28642</v>
      </c>
      <c r="K119" s="25">
        <f t="shared" si="78"/>
        <v>2081.01908</v>
      </c>
      <c r="L119" s="25">
        <f t="shared" si="78"/>
        <v>2081.01908</v>
      </c>
      <c r="M119" s="29">
        <f t="shared" si="78"/>
        <v>0</v>
      </c>
      <c r="N119" s="2"/>
      <c r="O119" s="2"/>
      <c r="P119" s="2"/>
      <c r="Q119" s="2"/>
    </row>
    <row r="120" spans="1:17" ht="23.25" customHeight="1" x14ac:dyDescent="0.35">
      <c r="A120" s="22" t="s">
        <v>83</v>
      </c>
      <c r="B120" s="23">
        <v>650</v>
      </c>
      <c r="C120" s="23" t="s">
        <v>60</v>
      </c>
      <c r="D120" s="23" t="s">
        <v>58</v>
      </c>
      <c r="E120" s="24" t="s">
        <v>126</v>
      </c>
      <c r="F120" s="23"/>
      <c r="G120" s="25">
        <f>G121</f>
        <v>1557.5093099999999</v>
      </c>
      <c r="H120" s="25">
        <f t="shared" ref="H120:I120" si="79">H121</f>
        <v>1557.5093099999999</v>
      </c>
      <c r="I120" s="29">
        <f t="shared" si="79"/>
        <v>0</v>
      </c>
      <c r="J120" s="25">
        <f t="shared" si="76"/>
        <v>24.28642</v>
      </c>
      <c r="K120" s="25">
        <f t="shared" si="76"/>
        <v>1581.7957299999998</v>
      </c>
      <c r="L120" s="25">
        <f t="shared" si="76"/>
        <v>1581.7957299999998</v>
      </c>
      <c r="M120" s="29">
        <f t="shared" si="76"/>
        <v>0</v>
      </c>
      <c r="N120" s="2"/>
      <c r="O120" s="2"/>
      <c r="P120" s="2"/>
      <c r="Q120" s="2"/>
    </row>
    <row r="121" spans="1:17" ht="31.5" customHeight="1" x14ac:dyDescent="0.35">
      <c r="A121" s="26" t="s">
        <v>17</v>
      </c>
      <c r="B121" s="27">
        <v>650</v>
      </c>
      <c r="C121" s="27" t="s">
        <v>60</v>
      </c>
      <c r="D121" s="27" t="s">
        <v>58</v>
      </c>
      <c r="E121" s="28" t="s">
        <v>126</v>
      </c>
      <c r="F121" s="27">
        <v>200</v>
      </c>
      <c r="G121" s="29">
        <f>G122</f>
        <v>1557.5093099999999</v>
      </c>
      <c r="H121" s="29">
        <f>H122</f>
        <v>1557.5093099999999</v>
      </c>
      <c r="I121" s="29">
        <v>0</v>
      </c>
      <c r="J121" s="29">
        <f t="shared" si="76"/>
        <v>24.28642</v>
      </c>
      <c r="K121" s="29">
        <f t="shared" si="76"/>
        <v>1581.7957299999998</v>
      </c>
      <c r="L121" s="29">
        <f>L122</f>
        <v>1581.7957299999998</v>
      </c>
      <c r="M121" s="29">
        <v>0</v>
      </c>
      <c r="N121" s="2"/>
      <c r="O121" s="2"/>
      <c r="P121" s="2"/>
      <c r="Q121" s="2"/>
    </row>
    <row r="122" spans="1:17" ht="39.75" customHeight="1" x14ac:dyDescent="0.35">
      <c r="A122" s="22" t="s">
        <v>18</v>
      </c>
      <c r="B122" s="23">
        <v>650</v>
      </c>
      <c r="C122" s="23" t="s">
        <v>60</v>
      </c>
      <c r="D122" s="23" t="s">
        <v>58</v>
      </c>
      <c r="E122" s="24" t="s">
        <v>126</v>
      </c>
      <c r="F122" s="23">
        <v>240</v>
      </c>
      <c r="G122" s="25">
        <v>1557.5093099999999</v>
      </c>
      <c r="H122" s="25">
        <v>1557.5093099999999</v>
      </c>
      <c r="I122" s="29">
        <v>0</v>
      </c>
      <c r="J122" s="29">
        <v>24.28642</v>
      </c>
      <c r="K122" s="25">
        <f>G122+J122</f>
        <v>1581.7957299999998</v>
      </c>
      <c r="L122" s="25">
        <f>K122</f>
        <v>1581.7957299999998</v>
      </c>
      <c r="M122" s="29">
        <v>0</v>
      </c>
      <c r="N122" s="2"/>
      <c r="O122" s="2"/>
      <c r="P122" s="2"/>
      <c r="Q122" s="2"/>
    </row>
    <row r="123" spans="1:17" ht="23.25" customHeight="1" x14ac:dyDescent="0.35">
      <c r="A123" s="22" t="s">
        <v>186</v>
      </c>
      <c r="B123" s="23">
        <v>650</v>
      </c>
      <c r="C123" s="23" t="s">
        <v>60</v>
      </c>
      <c r="D123" s="23" t="s">
        <v>58</v>
      </c>
      <c r="E123" s="24" t="s">
        <v>187</v>
      </c>
      <c r="F123" s="23"/>
      <c r="G123" s="25">
        <f>G124</f>
        <v>499.22334999999998</v>
      </c>
      <c r="H123" s="25">
        <f t="shared" ref="H123:I123" si="80">H124</f>
        <v>499.22334999999998</v>
      </c>
      <c r="I123" s="29">
        <f t="shared" si="80"/>
        <v>0</v>
      </c>
      <c r="J123" s="25">
        <f t="shared" si="76"/>
        <v>0</v>
      </c>
      <c r="K123" s="25">
        <f t="shared" si="76"/>
        <v>499.22334999999998</v>
      </c>
      <c r="L123" s="25">
        <f t="shared" ref="L123:M123" si="81">L124</f>
        <v>499.22334999999998</v>
      </c>
      <c r="M123" s="29">
        <f t="shared" si="81"/>
        <v>0</v>
      </c>
      <c r="N123" s="2"/>
      <c r="O123" s="2"/>
      <c r="P123" s="2"/>
      <c r="Q123" s="2"/>
    </row>
    <row r="124" spans="1:17" ht="31.5" customHeight="1" x14ac:dyDescent="0.35">
      <c r="A124" s="26" t="s">
        <v>17</v>
      </c>
      <c r="B124" s="27">
        <v>650</v>
      </c>
      <c r="C124" s="27" t="s">
        <v>60</v>
      </c>
      <c r="D124" s="27" t="s">
        <v>58</v>
      </c>
      <c r="E124" s="24" t="s">
        <v>187</v>
      </c>
      <c r="F124" s="27">
        <v>200</v>
      </c>
      <c r="G124" s="29">
        <f>G125</f>
        <v>499.22334999999998</v>
      </c>
      <c r="H124" s="29">
        <f>H125</f>
        <v>499.22334999999998</v>
      </c>
      <c r="I124" s="29">
        <v>0</v>
      </c>
      <c r="J124" s="29">
        <f t="shared" si="76"/>
        <v>0</v>
      </c>
      <c r="K124" s="29">
        <f t="shared" si="76"/>
        <v>499.22334999999998</v>
      </c>
      <c r="L124" s="29">
        <f>L125</f>
        <v>499.22334999999998</v>
      </c>
      <c r="M124" s="29">
        <v>0</v>
      </c>
      <c r="N124" s="2"/>
      <c r="O124" s="2"/>
      <c r="P124" s="2"/>
      <c r="Q124" s="2"/>
    </row>
    <row r="125" spans="1:17" ht="39.75" customHeight="1" x14ac:dyDescent="0.35">
      <c r="A125" s="22" t="s">
        <v>18</v>
      </c>
      <c r="B125" s="23">
        <v>650</v>
      </c>
      <c r="C125" s="23" t="s">
        <v>60</v>
      </c>
      <c r="D125" s="23" t="s">
        <v>58</v>
      </c>
      <c r="E125" s="24" t="s">
        <v>187</v>
      </c>
      <c r="F125" s="23">
        <v>240</v>
      </c>
      <c r="G125" s="25">
        <v>499.22334999999998</v>
      </c>
      <c r="H125" s="25">
        <v>499.22334999999998</v>
      </c>
      <c r="I125" s="29">
        <v>0</v>
      </c>
      <c r="J125" s="29">
        <v>0</v>
      </c>
      <c r="K125" s="25">
        <f>G125+J125</f>
        <v>499.22334999999998</v>
      </c>
      <c r="L125" s="25">
        <f>K125</f>
        <v>499.22334999999998</v>
      </c>
      <c r="M125" s="29">
        <v>0</v>
      </c>
      <c r="N125" s="2"/>
      <c r="O125" s="2"/>
      <c r="P125" s="2"/>
      <c r="Q125" s="2"/>
    </row>
    <row r="126" spans="1:17" ht="20.25" customHeight="1" x14ac:dyDescent="0.35">
      <c r="A126" s="17" t="s">
        <v>72</v>
      </c>
      <c r="B126" s="14" t="s">
        <v>77</v>
      </c>
      <c r="C126" s="14" t="s">
        <v>66</v>
      </c>
      <c r="D126" s="14"/>
      <c r="E126" s="15"/>
      <c r="F126" s="14"/>
      <c r="G126" s="16">
        <f t="shared" ref="G126:H126" si="82">G127</f>
        <v>0.18858</v>
      </c>
      <c r="H126" s="16">
        <f t="shared" si="82"/>
        <v>0</v>
      </c>
      <c r="I126" s="16">
        <f>I127</f>
        <v>0.18858</v>
      </c>
      <c r="J126" s="16">
        <f t="shared" ref="J126:L126" si="83">J127</f>
        <v>0</v>
      </c>
      <c r="K126" s="16">
        <f t="shared" si="83"/>
        <v>0.18858</v>
      </c>
      <c r="L126" s="16">
        <f t="shared" si="83"/>
        <v>0</v>
      </c>
      <c r="M126" s="16">
        <f>M127</f>
        <v>0.18858</v>
      </c>
      <c r="N126" s="2"/>
      <c r="O126" s="2"/>
      <c r="P126" s="2"/>
      <c r="Q126" s="2"/>
    </row>
    <row r="127" spans="1:17" s="53" customFormat="1" ht="17.25" customHeight="1" x14ac:dyDescent="0.35">
      <c r="A127" s="18" t="s">
        <v>188</v>
      </c>
      <c r="B127" s="19" t="s">
        <v>77</v>
      </c>
      <c r="C127" s="19" t="s">
        <v>66</v>
      </c>
      <c r="D127" s="19" t="s">
        <v>60</v>
      </c>
      <c r="E127" s="20" t="s">
        <v>138</v>
      </c>
      <c r="F127" s="19"/>
      <c r="G127" s="21">
        <f>G130</f>
        <v>0.18858</v>
      </c>
      <c r="H127" s="21">
        <f>H130</f>
        <v>0</v>
      </c>
      <c r="I127" s="21">
        <f>I128</f>
        <v>0.18858</v>
      </c>
      <c r="J127" s="21">
        <f>J130</f>
        <v>0</v>
      </c>
      <c r="K127" s="21">
        <f>K130</f>
        <v>0.18858</v>
      </c>
      <c r="L127" s="21">
        <f>L130</f>
        <v>0</v>
      </c>
      <c r="M127" s="21">
        <f>M128</f>
        <v>0.18858</v>
      </c>
      <c r="N127" s="52"/>
      <c r="O127" s="52"/>
      <c r="P127" s="52"/>
      <c r="Q127" s="52"/>
    </row>
    <row r="128" spans="1:17" s="9" customFormat="1" ht="28.5" customHeight="1" x14ac:dyDescent="0.35">
      <c r="A128" s="18" t="s">
        <v>136</v>
      </c>
      <c r="B128" s="27" t="s">
        <v>77</v>
      </c>
      <c r="C128" s="27" t="s">
        <v>66</v>
      </c>
      <c r="D128" s="27" t="s">
        <v>60</v>
      </c>
      <c r="E128" s="28" t="s">
        <v>191</v>
      </c>
      <c r="F128" s="27"/>
      <c r="G128" s="29">
        <f>G130</f>
        <v>0.18858</v>
      </c>
      <c r="H128" s="29">
        <f>H130</f>
        <v>0</v>
      </c>
      <c r="I128" s="29">
        <f>I129</f>
        <v>0.18858</v>
      </c>
      <c r="J128" s="29">
        <f>J130</f>
        <v>0</v>
      </c>
      <c r="K128" s="29">
        <f>K130</f>
        <v>0.18858</v>
      </c>
      <c r="L128" s="29">
        <f>L130</f>
        <v>0</v>
      </c>
      <c r="M128" s="29">
        <f>M129</f>
        <v>0.18858</v>
      </c>
      <c r="N128" s="4"/>
      <c r="O128" s="4"/>
      <c r="P128" s="4"/>
      <c r="Q128" s="4"/>
    </row>
    <row r="129" spans="1:17" s="9" customFormat="1" ht="30" customHeight="1" x14ac:dyDescent="0.35">
      <c r="A129" s="26" t="s">
        <v>189</v>
      </c>
      <c r="B129" s="27" t="s">
        <v>77</v>
      </c>
      <c r="C129" s="27" t="s">
        <v>66</v>
      </c>
      <c r="D129" s="27" t="s">
        <v>60</v>
      </c>
      <c r="E129" s="28" t="s">
        <v>192</v>
      </c>
      <c r="F129" s="27"/>
      <c r="G129" s="29">
        <f>G130</f>
        <v>0.18858</v>
      </c>
      <c r="H129" s="29">
        <f>H130</f>
        <v>0</v>
      </c>
      <c r="I129" s="29">
        <f>I130</f>
        <v>0.18858</v>
      </c>
      <c r="J129" s="29">
        <f>J130</f>
        <v>0</v>
      </c>
      <c r="K129" s="29">
        <f>K130</f>
        <v>0.18858</v>
      </c>
      <c r="L129" s="29">
        <f>L130</f>
        <v>0</v>
      </c>
      <c r="M129" s="29">
        <f>M130</f>
        <v>0.18858</v>
      </c>
      <c r="N129" s="4"/>
      <c r="O129" s="4"/>
      <c r="P129" s="4"/>
      <c r="Q129" s="4"/>
    </row>
    <row r="130" spans="1:17" s="9" customFormat="1" ht="46.5" customHeight="1" x14ac:dyDescent="0.35">
      <c r="A130" s="26" t="s">
        <v>190</v>
      </c>
      <c r="B130" s="27" t="s">
        <v>77</v>
      </c>
      <c r="C130" s="27" t="s">
        <v>66</v>
      </c>
      <c r="D130" s="27" t="s">
        <v>60</v>
      </c>
      <c r="E130" s="28" t="s">
        <v>192</v>
      </c>
      <c r="F130" s="27"/>
      <c r="G130" s="29">
        <f>G131</f>
        <v>0.18858</v>
      </c>
      <c r="H130" s="29">
        <f t="shared" ref="H130:M130" si="84">H131</f>
        <v>0</v>
      </c>
      <c r="I130" s="29">
        <f t="shared" si="84"/>
        <v>0.18858</v>
      </c>
      <c r="J130" s="29">
        <f t="shared" si="84"/>
        <v>0</v>
      </c>
      <c r="K130" s="29">
        <f t="shared" si="84"/>
        <v>0.18858</v>
      </c>
      <c r="L130" s="29">
        <f t="shared" si="84"/>
        <v>0</v>
      </c>
      <c r="M130" s="29">
        <f t="shared" si="84"/>
        <v>0.18858</v>
      </c>
      <c r="N130" s="4"/>
      <c r="O130" s="4"/>
      <c r="P130" s="4"/>
      <c r="Q130" s="4"/>
    </row>
    <row r="131" spans="1:17" s="9" customFormat="1" ht="42" customHeight="1" x14ac:dyDescent="0.35">
      <c r="A131" s="26" t="s">
        <v>12</v>
      </c>
      <c r="B131" s="27" t="s">
        <v>77</v>
      </c>
      <c r="C131" s="27" t="s">
        <v>66</v>
      </c>
      <c r="D131" s="27" t="s">
        <v>60</v>
      </c>
      <c r="E131" s="28" t="s">
        <v>192</v>
      </c>
      <c r="F131" s="27" t="s">
        <v>69</v>
      </c>
      <c r="G131" s="29">
        <f>G132</f>
        <v>0.18858</v>
      </c>
      <c r="H131" s="29">
        <f t="shared" ref="H131:M131" si="85">H132</f>
        <v>0</v>
      </c>
      <c r="I131" s="29">
        <f t="shared" si="85"/>
        <v>0.18858</v>
      </c>
      <c r="J131" s="29">
        <f t="shared" si="85"/>
        <v>0</v>
      </c>
      <c r="K131" s="29">
        <f t="shared" si="85"/>
        <v>0.18858</v>
      </c>
      <c r="L131" s="29">
        <f t="shared" si="85"/>
        <v>0</v>
      </c>
      <c r="M131" s="29">
        <f t="shared" si="85"/>
        <v>0.18858</v>
      </c>
      <c r="N131" s="4"/>
      <c r="O131" s="4"/>
      <c r="P131" s="4"/>
      <c r="Q131" s="4"/>
    </row>
    <row r="132" spans="1:17" s="9" customFormat="1" ht="28.5" customHeight="1" x14ac:dyDescent="0.35">
      <c r="A132" s="26" t="s">
        <v>13</v>
      </c>
      <c r="B132" s="27" t="s">
        <v>77</v>
      </c>
      <c r="C132" s="27" t="s">
        <v>66</v>
      </c>
      <c r="D132" s="27" t="s">
        <v>60</v>
      </c>
      <c r="E132" s="28" t="s">
        <v>192</v>
      </c>
      <c r="F132" s="27" t="s">
        <v>70</v>
      </c>
      <c r="G132" s="29">
        <v>0.18858</v>
      </c>
      <c r="H132" s="29">
        <v>0</v>
      </c>
      <c r="I132" s="29">
        <v>0.18858</v>
      </c>
      <c r="J132" s="29">
        <v>0</v>
      </c>
      <c r="K132" s="29">
        <f>G132+J132</f>
        <v>0.18858</v>
      </c>
      <c r="L132" s="29">
        <v>0</v>
      </c>
      <c r="M132" s="29">
        <v>0.18858</v>
      </c>
      <c r="N132" s="4"/>
      <c r="O132" s="4"/>
      <c r="P132" s="4"/>
      <c r="Q132" s="4"/>
    </row>
    <row r="133" spans="1:17" ht="20.25" customHeight="1" x14ac:dyDescent="0.35">
      <c r="A133" s="17" t="s">
        <v>82</v>
      </c>
      <c r="B133" s="14" t="s">
        <v>77</v>
      </c>
      <c r="C133" s="14" t="s">
        <v>78</v>
      </c>
      <c r="D133" s="14"/>
      <c r="E133" s="15"/>
      <c r="F133" s="14"/>
      <c r="G133" s="16">
        <f t="shared" ref="G133:H133" si="86">G134</f>
        <v>25</v>
      </c>
      <c r="H133" s="16">
        <f t="shared" si="86"/>
        <v>25</v>
      </c>
      <c r="I133" s="16">
        <v>0</v>
      </c>
      <c r="J133" s="16">
        <f t="shared" ref="J133:L133" si="87">J134</f>
        <v>0</v>
      </c>
      <c r="K133" s="16">
        <f t="shared" si="87"/>
        <v>25</v>
      </c>
      <c r="L133" s="16">
        <f t="shared" si="87"/>
        <v>25</v>
      </c>
      <c r="M133" s="16">
        <v>0</v>
      </c>
      <c r="N133" s="2"/>
      <c r="O133" s="2"/>
      <c r="P133" s="2"/>
      <c r="Q133" s="2"/>
    </row>
    <row r="134" spans="1:17" s="53" customFormat="1" ht="38.25" customHeight="1" x14ac:dyDescent="0.35">
      <c r="A134" s="18" t="s">
        <v>79</v>
      </c>
      <c r="B134" s="19" t="s">
        <v>77</v>
      </c>
      <c r="C134" s="19" t="s">
        <v>78</v>
      </c>
      <c r="D134" s="19" t="s">
        <v>60</v>
      </c>
      <c r="E134" s="20" t="s">
        <v>90</v>
      </c>
      <c r="F134" s="19"/>
      <c r="G134" s="21">
        <f>G137</f>
        <v>25</v>
      </c>
      <c r="H134" s="21">
        <f>H137</f>
        <v>25</v>
      </c>
      <c r="I134" s="21">
        <v>0</v>
      </c>
      <c r="J134" s="21">
        <f>J137</f>
        <v>0</v>
      </c>
      <c r="K134" s="21">
        <f>K137</f>
        <v>25</v>
      </c>
      <c r="L134" s="21">
        <f>L137</f>
        <v>25</v>
      </c>
      <c r="M134" s="21">
        <v>0</v>
      </c>
      <c r="N134" s="52"/>
      <c r="O134" s="52"/>
      <c r="P134" s="52"/>
      <c r="Q134" s="52"/>
    </row>
    <row r="135" spans="1:17" s="9" customFormat="1" ht="28.5" customHeight="1" x14ac:dyDescent="0.35">
      <c r="A135" s="26" t="s">
        <v>89</v>
      </c>
      <c r="B135" s="27" t="s">
        <v>77</v>
      </c>
      <c r="C135" s="27" t="s">
        <v>78</v>
      </c>
      <c r="D135" s="27" t="s">
        <v>60</v>
      </c>
      <c r="E135" s="28" t="s">
        <v>91</v>
      </c>
      <c r="F135" s="27"/>
      <c r="G135" s="29">
        <f>G137</f>
        <v>25</v>
      </c>
      <c r="H135" s="29">
        <f>H137</f>
        <v>25</v>
      </c>
      <c r="I135" s="29">
        <v>0</v>
      </c>
      <c r="J135" s="29">
        <f>J137</f>
        <v>0</v>
      </c>
      <c r="K135" s="29">
        <f>K137</f>
        <v>25</v>
      </c>
      <c r="L135" s="29">
        <f>L137</f>
        <v>25</v>
      </c>
      <c r="M135" s="29">
        <v>0</v>
      </c>
      <c r="N135" s="4"/>
      <c r="O135" s="4"/>
      <c r="P135" s="4"/>
      <c r="Q135" s="4"/>
    </row>
    <row r="136" spans="1:17" s="9" customFormat="1" ht="39.75" customHeight="1" x14ac:dyDescent="0.35">
      <c r="A136" s="26" t="s">
        <v>148</v>
      </c>
      <c r="B136" s="27" t="s">
        <v>77</v>
      </c>
      <c r="C136" s="27" t="s">
        <v>78</v>
      </c>
      <c r="D136" s="27" t="s">
        <v>60</v>
      </c>
      <c r="E136" s="28" t="s">
        <v>147</v>
      </c>
      <c r="F136" s="27"/>
      <c r="G136" s="29">
        <f>G137</f>
        <v>25</v>
      </c>
      <c r="H136" s="29">
        <f>H137</f>
        <v>25</v>
      </c>
      <c r="I136" s="29">
        <v>0</v>
      </c>
      <c r="J136" s="29">
        <f>J137</f>
        <v>0</v>
      </c>
      <c r="K136" s="29">
        <f>K137</f>
        <v>25</v>
      </c>
      <c r="L136" s="29">
        <f>L137</f>
        <v>25</v>
      </c>
      <c r="M136" s="29">
        <v>0</v>
      </c>
      <c r="N136" s="4"/>
      <c r="O136" s="4"/>
      <c r="P136" s="4"/>
      <c r="Q136" s="4"/>
    </row>
    <row r="137" spans="1:17" s="9" customFormat="1" ht="28.5" customHeight="1" x14ac:dyDescent="0.35">
      <c r="A137" s="26" t="s">
        <v>17</v>
      </c>
      <c r="B137" s="27" t="s">
        <v>77</v>
      </c>
      <c r="C137" s="27" t="s">
        <v>78</v>
      </c>
      <c r="D137" s="27" t="s">
        <v>60</v>
      </c>
      <c r="E137" s="28" t="s">
        <v>147</v>
      </c>
      <c r="F137" s="27" t="s">
        <v>67</v>
      </c>
      <c r="G137" s="29">
        <v>25</v>
      </c>
      <c r="H137" s="29">
        <f>H138</f>
        <v>25</v>
      </c>
      <c r="I137" s="29">
        <v>0</v>
      </c>
      <c r="J137" s="29">
        <v>0</v>
      </c>
      <c r="K137" s="29">
        <v>25</v>
      </c>
      <c r="L137" s="29">
        <f>L138</f>
        <v>25</v>
      </c>
      <c r="M137" s="29">
        <v>0</v>
      </c>
      <c r="N137" s="4"/>
      <c r="O137" s="4"/>
      <c r="P137" s="4"/>
      <c r="Q137" s="4"/>
    </row>
    <row r="138" spans="1:17" s="9" customFormat="1" ht="28.5" customHeight="1" x14ac:dyDescent="0.35">
      <c r="A138" s="26" t="s">
        <v>18</v>
      </c>
      <c r="B138" s="27" t="s">
        <v>77</v>
      </c>
      <c r="C138" s="27" t="s">
        <v>78</v>
      </c>
      <c r="D138" s="27" t="s">
        <v>60</v>
      </c>
      <c r="E138" s="28" t="s">
        <v>147</v>
      </c>
      <c r="F138" s="27" t="s">
        <v>68</v>
      </c>
      <c r="G138" s="29">
        <v>25</v>
      </c>
      <c r="H138" s="29">
        <f>G138</f>
        <v>25</v>
      </c>
      <c r="I138" s="29">
        <v>0</v>
      </c>
      <c r="J138" s="29">
        <v>0</v>
      </c>
      <c r="K138" s="29">
        <v>25</v>
      </c>
      <c r="L138" s="29">
        <f>K138</f>
        <v>25</v>
      </c>
      <c r="M138" s="29">
        <v>0</v>
      </c>
      <c r="N138" s="4"/>
      <c r="O138" s="4"/>
      <c r="P138" s="4"/>
      <c r="Q138" s="4"/>
    </row>
    <row r="139" spans="1:17" ht="25.5" customHeight="1" x14ac:dyDescent="0.35">
      <c r="A139" s="17" t="s">
        <v>41</v>
      </c>
      <c r="B139" s="14">
        <v>650</v>
      </c>
      <c r="C139" s="14">
        <v>10</v>
      </c>
      <c r="D139" s="14"/>
      <c r="E139" s="15"/>
      <c r="F139" s="14"/>
      <c r="G139" s="16">
        <f t="shared" ref="G139:I143" si="88">G140</f>
        <v>60</v>
      </c>
      <c r="H139" s="16">
        <f t="shared" si="88"/>
        <v>60</v>
      </c>
      <c r="I139" s="16">
        <v>0</v>
      </c>
      <c r="J139" s="16">
        <f t="shared" ref="J139:M143" si="89">J140</f>
        <v>0</v>
      </c>
      <c r="K139" s="16">
        <f t="shared" si="89"/>
        <v>60</v>
      </c>
      <c r="L139" s="16">
        <f t="shared" si="89"/>
        <v>60</v>
      </c>
      <c r="M139" s="16">
        <v>0</v>
      </c>
      <c r="N139" s="2"/>
      <c r="O139" s="2"/>
      <c r="P139" s="2"/>
      <c r="Q139" s="2"/>
    </row>
    <row r="140" spans="1:17" ht="18.75" customHeight="1" x14ac:dyDescent="0.35">
      <c r="A140" s="18" t="s">
        <v>42</v>
      </c>
      <c r="B140" s="19">
        <v>650</v>
      </c>
      <c r="C140" s="19">
        <v>10</v>
      </c>
      <c r="D140" s="19" t="s">
        <v>56</v>
      </c>
      <c r="E140" s="20"/>
      <c r="F140" s="19"/>
      <c r="G140" s="21">
        <f>G142</f>
        <v>60</v>
      </c>
      <c r="H140" s="21">
        <f>H142</f>
        <v>60</v>
      </c>
      <c r="I140" s="21">
        <v>0</v>
      </c>
      <c r="J140" s="21">
        <f>J142</f>
        <v>0</v>
      </c>
      <c r="K140" s="21">
        <f>K142</f>
        <v>60</v>
      </c>
      <c r="L140" s="21">
        <f>L142</f>
        <v>60</v>
      </c>
      <c r="M140" s="21">
        <v>0</v>
      </c>
      <c r="N140" s="2"/>
      <c r="O140" s="2"/>
      <c r="P140" s="2"/>
      <c r="Q140" s="2"/>
    </row>
    <row r="141" spans="1:17" s="7" customFormat="1" ht="31.5" customHeight="1" x14ac:dyDescent="0.35">
      <c r="A141" s="18" t="s">
        <v>176</v>
      </c>
      <c r="B141" s="19">
        <v>650</v>
      </c>
      <c r="C141" s="19" t="s">
        <v>169</v>
      </c>
      <c r="D141" s="19" t="s">
        <v>56</v>
      </c>
      <c r="E141" s="20" t="s">
        <v>165</v>
      </c>
      <c r="F141" s="19"/>
      <c r="G141" s="21">
        <f>G142</f>
        <v>60</v>
      </c>
      <c r="H141" s="21">
        <f t="shared" ref="H141:I141" si="90">H142</f>
        <v>60</v>
      </c>
      <c r="I141" s="21">
        <f t="shared" si="90"/>
        <v>0</v>
      </c>
      <c r="J141" s="21">
        <f>J142</f>
        <v>0</v>
      </c>
      <c r="K141" s="21">
        <f>K142</f>
        <v>60</v>
      </c>
      <c r="L141" s="21">
        <f t="shared" ref="L141:M141" si="91">L142</f>
        <v>60</v>
      </c>
      <c r="M141" s="21">
        <f t="shared" si="91"/>
        <v>0</v>
      </c>
      <c r="N141" s="6"/>
      <c r="O141" s="6"/>
      <c r="P141" s="6"/>
      <c r="Q141" s="6"/>
    </row>
    <row r="142" spans="1:17" ht="28.5" customHeight="1" x14ac:dyDescent="0.35">
      <c r="A142" s="18" t="s">
        <v>43</v>
      </c>
      <c r="B142" s="19">
        <v>650</v>
      </c>
      <c r="C142" s="19">
        <v>10</v>
      </c>
      <c r="D142" s="19" t="s">
        <v>56</v>
      </c>
      <c r="E142" s="20" t="s">
        <v>160</v>
      </c>
      <c r="F142" s="19"/>
      <c r="G142" s="21">
        <f t="shared" si="88"/>
        <v>60</v>
      </c>
      <c r="H142" s="21">
        <f t="shared" si="88"/>
        <v>60</v>
      </c>
      <c r="I142" s="21">
        <v>0</v>
      </c>
      <c r="J142" s="21">
        <f t="shared" si="89"/>
        <v>0</v>
      </c>
      <c r="K142" s="21">
        <f t="shared" si="89"/>
        <v>60</v>
      </c>
      <c r="L142" s="21">
        <f t="shared" si="89"/>
        <v>60</v>
      </c>
      <c r="M142" s="21">
        <v>0</v>
      </c>
      <c r="N142" s="2"/>
      <c r="O142" s="2"/>
      <c r="P142" s="2"/>
      <c r="Q142" s="2"/>
    </row>
    <row r="143" spans="1:17" ht="17.25" customHeight="1" x14ac:dyDescent="0.35">
      <c r="A143" s="26" t="s">
        <v>44</v>
      </c>
      <c r="B143" s="27">
        <v>650</v>
      </c>
      <c r="C143" s="27">
        <v>10</v>
      </c>
      <c r="D143" s="27" t="s">
        <v>56</v>
      </c>
      <c r="E143" s="28" t="s">
        <v>160</v>
      </c>
      <c r="F143" s="27">
        <v>300</v>
      </c>
      <c r="G143" s="29">
        <f>G144</f>
        <v>60</v>
      </c>
      <c r="H143" s="29">
        <f t="shared" si="88"/>
        <v>60</v>
      </c>
      <c r="I143" s="29">
        <f t="shared" si="88"/>
        <v>0</v>
      </c>
      <c r="J143" s="29">
        <f t="shared" si="89"/>
        <v>0</v>
      </c>
      <c r="K143" s="29">
        <f t="shared" si="89"/>
        <v>60</v>
      </c>
      <c r="L143" s="29">
        <f t="shared" si="89"/>
        <v>60</v>
      </c>
      <c r="M143" s="29">
        <f t="shared" si="89"/>
        <v>0</v>
      </c>
      <c r="N143" s="2"/>
      <c r="O143" s="2"/>
      <c r="P143" s="2"/>
      <c r="Q143" s="2"/>
    </row>
    <row r="144" spans="1:17" ht="24.75" customHeight="1" x14ac:dyDescent="0.35">
      <c r="A144" s="22" t="s">
        <v>193</v>
      </c>
      <c r="B144" s="23">
        <v>650</v>
      </c>
      <c r="C144" s="23">
        <v>10</v>
      </c>
      <c r="D144" s="23" t="s">
        <v>56</v>
      </c>
      <c r="E144" s="24" t="s">
        <v>160</v>
      </c>
      <c r="F144" s="23" t="s">
        <v>194</v>
      </c>
      <c r="G144" s="25">
        <v>60</v>
      </c>
      <c r="H144" s="25">
        <v>60</v>
      </c>
      <c r="I144" s="29">
        <v>0</v>
      </c>
      <c r="J144" s="25">
        <v>0</v>
      </c>
      <c r="K144" s="25">
        <f>G144+J144</f>
        <v>60</v>
      </c>
      <c r="L144" s="25">
        <v>60</v>
      </c>
      <c r="M144" s="29">
        <v>0</v>
      </c>
      <c r="N144" s="2"/>
      <c r="O144" s="2"/>
      <c r="P144" s="2"/>
      <c r="Q144" s="2"/>
    </row>
    <row r="145" spans="1:17" ht="37.5" customHeight="1" x14ac:dyDescent="0.35">
      <c r="A145" s="34" t="s">
        <v>45</v>
      </c>
      <c r="B145" s="14">
        <v>650</v>
      </c>
      <c r="C145" s="14">
        <v>14</v>
      </c>
      <c r="D145" s="14"/>
      <c r="E145" s="15"/>
      <c r="F145" s="14"/>
      <c r="G145" s="16">
        <f t="shared" ref="G145:H149" si="92">G146</f>
        <v>7755.94</v>
      </c>
      <c r="H145" s="16">
        <f t="shared" si="92"/>
        <v>7755.94</v>
      </c>
      <c r="I145" s="16">
        <v>0</v>
      </c>
      <c r="J145" s="16">
        <f t="shared" ref="J145:L149" si="93">J146</f>
        <v>0</v>
      </c>
      <c r="K145" s="16">
        <f t="shared" si="93"/>
        <v>7755.94</v>
      </c>
      <c r="L145" s="16">
        <f t="shared" si="93"/>
        <v>7755.94</v>
      </c>
      <c r="M145" s="16">
        <v>0</v>
      </c>
      <c r="N145" s="2"/>
      <c r="O145" s="2"/>
      <c r="P145" s="2"/>
      <c r="Q145" s="2"/>
    </row>
    <row r="146" spans="1:17" ht="18" x14ac:dyDescent="0.35">
      <c r="A146" s="38" t="s">
        <v>46</v>
      </c>
      <c r="B146" s="19">
        <v>650</v>
      </c>
      <c r="C146" s="19">
        <v>14</v>
      </c>
      <c r="D146" s="19" t="s">
        <v>58</v>
      </c>
      <c r="E146" s="20"/>
      <c r="F146" s="19"/>
      <c r="G146" s="21">
        <f>G148</f>
        <v>7755.94</v>
      </c>
      <c r="H146" s="21">
        <f>H148</f>
        <v>7755.94</v>
      </c>
      <c r="I146" s="21">
        <v>0</v>
      </c>
      <c r="J146" s="21">
        <f>J148</f>
        <v>0</v>
      </c>
      <c r="K146" s="21">
        <f>K148</f>
        <v>7755.94</v>
      </c>
      <c r="L146" s="21">
        <f>L148</f>
        <v>7755.94</v>
      </c>
      <c r="M146" s="21">
        <v>0</v>
      </c>
      <c r="N146" s="2"/>
      <c r="O146" s="2"/>
      <c r="P146" s="2"/>
      <c r="Q146" s="2"/>
    </row>
    <row r="147" spans="1:17" s="7" customFormat="1" ht="31.5" customHeight="1" x14ac:dyDescent="0.35">
      <c r="A147" s="18" t="s">
        <v>176</v>
      </c>
      <c r="B147" s="19">
        <v>650</v>
      </c>
      <c r="C147" s="19" t="s">
        <v>170</v>
      </c>
      <c r="D147" s="19" t="s">
        <v>58</v>
      </c>
      <c r="E147" s="20" t="s">
        <v>165</v>
      </c>
      <c r="F147" s="19"/>
      <c r="G147" s="21">
        <f>G148</f>
        <v>7755.94</v>
      </c>
      <c r="H147" s="21">
        <f t="shared" ref="H147:I147" si="94">H148</f>
        <v>7755.94</v>
      </c>
      <c r="I147" s="21">
        <f t="shared" si="94"/>
        <v>0</v>
      </c>
      <c r="J147" s="21">
        <f>J148</f>
        <v>0</v>
      </c>
      <c r="K147" s="21">
        <f>K148</f>
        <v>7755.94</v>
      </c>
      <c r="L147" s="21">
        <f t="shared" ref="L147:M147" si="95">L148</f>
        <v>7755.94</v>
      </c>
      <c r="M147" s="21">
        <f t="shared" si="95"/>
        <v>0</v>
      </c>
      <c r="N147" s="6"/>
      <c r="O147" s="6"/>
      <c r="P147" s="6"/>
      <c r="Q147" s="6"/>
    </row>
    <row r="148" spans="1:17" ht="54" customHeight="1" x14ac:dyDescent="0.35">
      <c r="A148" s="38" t="s">
        <v>47</v>
      </c>
      <c r="B148" s="19">
        <v>650</v>
      </c>
      <c r="C148" s="19">
        <v>14</v>
      </c>
      <c r="D148" s="19" t="s">
        <v>58</v>
      </c>
      <c r="E148" s="20" t="s">
        <v>161</v>
      </c>
      <c r="F148" s="19"/>
      <c r="G148" s="21">
        <f t="shared" si="92"/>
        <v>7755.94</v>
      </c>
      <c r="H148" s="21">
        <f t="shared" si="92"/>
        <v>7755.94</v>
      </c>
      <c r="I148" s="21">
        <v>0</v>
      </c>
      <c r="J148" s="21">
        <f t="shared" si="93"/>
        <v>0</v>
      </c>
      <c r="K148" s="21">
        <f t="shared" si="93"/>
        <v>7755.94</v>
      </c>
      <c r="L148" s="21">
        <f t="shared" si="93"/>
        <v>7755.94</v>
      </c>
      <c r="M148" s="21">
        <v>0</v>
      </c>
      <c r="N148" s="2"/>
      <c r="O148" s="2"/>
      <c r="P148" s="2"/>
      <c r="Q148" s="2"/>
    </row>
    <row r="149" spans="1:17" ht="18" x14ac:dyDescent="0.35">
      <c r="A149" s="49" t="s">
        <v>48</v>
      </c>
      <c r="B149" s="23">
        <v>650</v>
      </c>
      <c r="C149" s="23">
        <v>14</v>
      </c>
      <c r="D149" s="23" t="s">
        <v>58</v>
      </c>
      <c r="E149" s="24" t="s">
        <v>161</v>
      </c>
      <c r="F149" s="23">
        <v>500</v>
      </c>
      <c r="G149" s="25">
        <f t="shared" si="92"/>
        <v>7755.94</v>
      </c>
      <c r="H149" s="25">
        <f t="shared" si="92"/>
        <v>7755.94</v>
      </c>
      <c r="I149" s="29">
        <v>0</v>
      </c>
      <c r="J149" s="25">
        <f t="shared" si="93"/>
        <v>0</v>
      </c>
      <c r="K149" s="25">
        <f t="shared" si="93"/>
        <v>7755.94</v>
      </c>
      <c r="L149" s="25">
        <f t="shared" si="93"/>
        <v>7755.94</v>
      </c>
      <c r="M149" s="29">
        <v>0</v>
      </c>
      <c r="N149" s="2"/>
      <c r="O149" s="2"/>
      <c r="P149" s="2"/>
      <c r="Q149" s="2"/>
    </row>
    <row r="150" spans="1:17" ht="18" x14ac:dyDescent="0.35">
      <c r="A150" s="22" t="s">
        <v>49</v>
      </c>
      <c r="B150" s="23">
        <v>650</v>
      </c>
      <c r="C150" s="23">
        <v>14</v>
      </c>
      <c r="D150" s="23" t="s">
        <v>58</v>
      </c>
      <c r="E150" s="24" t="s">
        <v>161</v>
      </c>
      <c r="F150" s="23">
        <v>540</v>
      </c>
      <c r="G150" s="25">
        <v>7755.94</v>
      </c>
      <c r="H150" s="25">
        <v>7755.94</v>
      </c>
      <c r="I150" s="29">
        <v>0</v>
      </c>
      <c r="J150" s="25">
        <v>0</v>
      </c>
      <c r="K150" s="25">
        <f>G150+J150</f>
        <v>7755.94</v>
      </c>
      <c r="L150" s="25">
        <f>K150</f>
        <v>7755.94</v>
      </c>
      <c r="M150" s="29">
        <v>0</v>
      </c>
      <c r="N150" s="2"/>
      <c r="O150" s="2"/>
      <c r="P150" s="2"/>
      <c r="Q150" s="2"/>
    </row>
    <row r="151" spans="1:17" ht="18" x14ac:dyDescent="0.35">
      <c r="A151" s="17" t="s">
        <v>50</v>
      </c>
      <c r="B151" s="14">
        <v>650</v>
      </c>
      <c r="C151" s="14"/>
      <c r="D151" s="14"/>
      <c r="E151" s="15"/>
      <c r="F151" s="14"/>
      <c r="G151" s="16">
        <f t="shared" ref="G151:M151" si="96">G152+G168+G174+G181+G188</f>
        <v>13550.4521</v>
      </c>
      <c r="H151" s="16">
        <f t="shared" si="96"/>
        <v>13550.4521</v>
      </c>
      <c r="I151" s="16">
        <f t="shared" si="96"/>
        <v>0</v>
      </c>
      <c r="J151" s="16">
        <f t="shared" si="96"/>
        <v>-24.28642</v>
      </c>
      <c r="K151" s="16">
        <f t="shared" si="96"/>
        <v>13526.16568</v>
      </c>
      <c r="L151" s="16">
        <f t="shared" si="96"/>
        <v>13526.16568</v>
      </c>
      <c r="M151" s="16">
        <f t="shared" si="96"/>
        <v>0</v>
      </c>
      <c r="N151" s="2"/>
      <c r="O151" s="2"/>
      <c r="P151" s="2"/>
      <c r="Q151" s="2"/>
    </row>
    <row r="152" spans="1:17" ht="18" x14ac:dyDescent="0.35">
      <c r="A152" s="17" t="s">
        <v>80</v>
      </c>
      <c r="B152" s="14">
        <v>650</v>
      </c>
      <c r="C152" s="14" t="s">
        <v>56</v>
      </c>
      <c r="D152" s="14">
        <v>13</v>
      </c>
      <c r="E152" s="15"/>
      <c r="F152" s="14"/>
      <c r="G152" s="16">
        <f t="shared" ref="G152:M152" si="97">G153+G159</f>
        <v>12391.44234</v>
      </c>
      <c r="H152" s="16">
        <f t="shared" si="97"/>
        <v>12391.44234</v>
      </c>
      <c r="I152" s="16">
        <f t="shared" si="97"/>
        <v>0</v>
      </c>
      <c r="J152" s="16">
        <f t="shared" si="97"/>
        <v>-24.28642</v>
      </c>
      <c r="K152" s="16">
        <f t="shared" si="97"/>
        <v>12367.155919999999</v>
      </c>
      <c r="L152" s="16">
        <f t="shared" si="97"/>
        <v>12367.155919999999</v>
      </c>
      <c r="M152" s="16">
        <f t="shared" si="97"/>
        <v>0</v>
      </c>
      <c r="N152" s="2"/>
      <c r="O152" s="2"/>
      <c r="P152" s="2"/>
      <c r="Q152" s="2"/>
    </row>
    <row r="153" spans="1:17" ht="44.25" customHeight="1" x14ac:dyDescent="0.35">
      <c r="A153" s="18" t="s">
        <v>132</v>
      </c>
      <c r="B153" s="19" t="s">
        <v>77</v>
      </c>
      <c r="C153" s="19" t="s">
        <v>56</v>
      </c>
      <c r="D153" s="19">
        <v>13</v>
      </c>
      <c r="E153" s="20" t="s">
        <v>133</v>
      </c>
      <c r="F153" s="19"/>
      <c r="G153" s="21">
        <f t="shared" ref="G153:M153" si="98">G154</f>
        <v>117</v>
      </c>
      <c r="H153" s="21">
        <f t="shared" si="98"/>
        <v>117</v>
      </c>
      <c r="I153" s="21">
        <f t="shared" si="98"/>
        <v>0</v>
      </c>
      <c r="J153" s="21">
        <f t="shared" si="98"/>
        <v>0</v>
      </c>
      <c r="K153" s="21">
        <f t="shared" si="98"/>
        <v>117</v>
      </c>
      <c r="L153" s="21">
        <f t="shared" si="98"/>
        <v>117</v>
      </c>
      <c r="M153" s="21">
        <f t="shared" si="98"/>
        <v>0</v>
      </c>
      <c r="N153" s="2"/>
      <c r="O153" s="2"/>
      <c r="P153" s="2"/>
      <c r="Q153" s="2"/>
    </row>
    <row r="154" spans="1:17" ht="31.5" customHeight="1" x14ac:dyDescent="0.35">
      <c r="A154" s="22" t="s">
        <v>172</v>
      </c>
      <c r="B154" s="23" t="s">
        <v>77</v>
      </c>
      <c r="C154" s="23" t="s">
        <v>56</v>
      </c>
      <c r="D154" s="23">
        <v>13</v>
      </c>
      <c r="E154" s="24" t="s">
        <v>134</v>
      </c>
      <c r="F154" s="23"/>
      <c r="G154" s="25">
        <f t="shared" ref="G154:H156" si="99">G155</f>
        <v>117</v>
      </c>
      <c r="H154" s="25">
        <f t="shared" si="99"/>
        <v>117</v>
      </c>
      <c r="I154" s="29">
        <v>0</v>
      </c>
      <c r="J154" s="25">
        <f t="shared" ref="J154:L156" si="100">J155</f>
        <v>0</v>
      </c>
      <c r="K154" s="25">
        <f t="shared" si="100"/>
        <v>117</v>
      </c>
      <c r="L154" s="25">
        <f t="shared" si="100"/>
        <v>117</v>
      </c>
      <c r="M154" s="29">
        <v>0</v>
      </c>
      <c r="N154" s="2"/>
      <c r="O154" s="2"/>
      <c r="P154" s="2"/>
      <c r="Q154" s="2"/>
    </row>
    <row r="155" spans="1:17" ht="18" x14ac:dyDescent="0.35">
      <c r="A155" s="22" t="s">
        <v>83</v>
      </c>
      <c r="B155" s="23" t="s">
        <v>77</v>
      </c>
      <c r="C155" s="23" t="s">
        <v>56</v>
      </c>
      <c r="D155" s="23">
        <v>13</v>
      </c>
      <c r="E155" s="24" t="s">
        <v>135</v>
      </c>
      <c r="F155" s="23"/>
      <c r="G155" s="25">
        <f t="shared" si="99"/>
        <v>117</v>
      </c>
      <c r="H155" s="25">
        <f t="shared" si="99"/>
        <v>117</v>
      </c>
      <c r="I155" s="29">
        <v>0</v>
      </c>
      <c r="J155" s="25">
        <f t="shared" si="100"/>
        <v>0</v>
      </c>
      <c r="K155" s="25">
        <f t="shared" si="100"/>
        <v>117</v>
      </c>
      <c r="L155" s="25">
        <f t="shared" si="100"/>
        <v>117</v>
      </c>
      <c r="M155" s="29">
        <v>0</v>
      </c>
      <c r="N155" s="2"/>
      <c r="O155" s="2"/>
      <c r="P155" s="2"/>
      <c r="Q155" s="2"/>
    </row>
    <row r="156" spans="1:17" ht="34.5" customHeight="1" x14ac:dyDescent="0.35">
      <c r="A156" s="22" t="s">
        <v>17</v>
      </c>
      <c r="B156" s="23" t="s">
        <v>77</v>
      </c>
      <c r="C156" s="23" t="s">
        <v>56</v>
      </c>
      <c r="D156" s="23">
        <v>13</v>
      </c>
      <c r="E156" s="24" t="s">
        <v>135</v>
      </c>
      <c r="F156" s="23">
        <v>200</v>
      </c>
      <c r="G156" s="25">
        <f t="shared" si="99"/>
        <v>117</v>
      </c>
      <c r="H156" s="25">
        <f t="shared" si="99"/>
        <v>117</v>
      </c>
      <c r="I156" s="29">
        <v>0</v>
      </c>
      <c r="J156" s="25">
        <f t="shared" si="100"/>
        <v>0</v>
      </c>
      <c r="K156" s="25">
        <f t="shared" si="100"/>
        <v>117</v>
      </c>
      <c r="L156" s="25">
        <f t="shared" si="100"/>
        <v>117</v>
      </c>
      <c r="M156" s="29">
        <v>0</v>
      </c>
      <c r="N156" s="2"/>
      <c r="O156" s="2"/>
      <c r="P156" s="2"/>
      <c r="Q156" s="2"/>
    </row>
    <row r="157" spans="1:17" ht="42" customHeight="1" x14ac:dyDescent="0.35">
      <c r="A157" s="22" t="s">
        <v>18</v>
      </c>
      <c r="B157" s="23" t="s">
        <v>77</v>
      </c>
      <c r="C157" s="23" t="s">
        <v>56</v>
      </c>
      <c r="D157" s="23">
        <v>13</v>
      </c>
      <c r="E157" s="24" t="s">
        <v>135</v>
      </c>
      <c r="F157" s="23">
        <v>240</v>
      </c>
      <c r="G157" s="25">
        <v>117</v>
      </c>
      <c r="H157" s="25">
        <v>117</v>
      </c>
      <c r="I157" s="29">
        <v>0</v>
      </c>
      <c r="J157" s="25">
        <v>0</v>
      </c>
      <c r="K157" s="25">
        <f>G157+J157</f>
        <v>117</v>
      </c>
      <c r="L157" s="25">
        <f>K157</f>
        <v>117</v>
      </c>
      <c r="M157" s="29">
        <v>0</v>
      </c>
      <c r="N157" s="2"/>
      <c r="O157" s="2"/>
      <c r="P157" s="2"/>
      <c r="Q157" s="2"/>
    </row>
    <row r="158" spans="1:17" s="7" customFormat="1" ht="31.5" customHeight="1" x14ac:dyDescent="0.35">
      <c r="A158" s="18" t="s">
        <v>176</v>
      </c>
      <c r="B158" s="19">
        <v>650</v>
      </c>
      <c r="C158" s="19" t="s">
        <v>56</v>
      </c>
      <c r="D158" s="19" t="s">
        <v>168</v>
      </c>
      <c r="E158" s="20" t="s">
        <v>165</v>
      </c>
      <c r="F158" s="19"/>
      <c r="G158" s="21">
        <f>G159</f>
        <v>12274.44234</v>
      </c>
      <c r="H158" s="21">
        <f t="shared" ref="H158:I158" si="101">H159</f>
        <v>12274.44234</v>
      </c>
      <c r="I158" s="21">
        <f t="shared" si="101"/>
        <v>0</v>
      </c>
      <c r="J158" s="21">
        <f>J159</f>
        <v>-24.28642</v>
      </c>
      <c r="K158" s="21">
        <f>K159</f>
        <v>12250.155919999999</v>
      </c>
      <c r="L158" s="21">
        <f t="shared" ref="L158:M158" si="102">L159</f>
        <v>12250.155919999999</v>
      </c>
      <c r="M158" s="21">
        <f t="shared" si="102"/>
        <v>0</v>
      </c>
      <c r="N158" s="6"/>
      <c r="O158" s="6"/>
      <c r="P158" s="6"/>
      <c r="Q158" s="6"/>
    </row>
    <row r="159" spans="1:17" ht="18" x14ac:dyDescent="0.35">
      <c r="A159" s="18" t="s">
        <v>51</v>
      </c>
      <c r="B159" s="19">
        <v>650</v>
      </c>
      <c r="C159" s="19" t="s">
        <v>56</v>
      </c>
      <c r="D159" s="19">
        <v>13</v>
      </c>
      <c r="E159" s="20" t="s">
        <v>171</v>
      </c>
      <c r="F159" s="19"/>
      <c r="G159" s="21">
        <f>G162+G164+G166+G160</f>
        <v>12274.44234</v>
      </c>
      <c r="H159" s="21">
        <f t="shared" ref="H159:M159" si="103">H162+H164+H166+H160</f>
        <v>12274.44234</v>
      </c>
      <c r="I159" s="21">
        <f t="shared" si="103"/>
        <v>0</v>
      </c>
      <c r="J159" s="21">
        <f t="shared" si="103"/>
        <v>-24.28642</v>
      </c>
      <c r="K159" s="21">
        <f t="shared" si="103"/>
        <v>12250.155919999999</v>
      </c>
      <c r="L159" s="21">
        <f t="shared" si="103"/>
        <v>12250.155919999999</v>
      </c>
      <c r="M159" s="21">
        <f t="shared" si="103"/>
        <v>0</v>
      </c>
      <c r="N159" s="2"/>
      <c r="O159" s="2"/>
      <c r="P159" s="2"/>
      <c r="Q159" s="2"/>
    </row>
    <row r="160" spans="1:17" ht="49.5" customHeight="1" x14ac:dyDescent="0.35">
      <c r="A160" s="22" t="s">
        <v>12</v>
      </c>
      <c r="B160" s="23">
        <v>650</v>
      </c>
      <c r="C160" s="23" t="s">
        <v>56</v>
      </c>
      <c r="D160" s="23">
        <v>13</v>
      </c>
      <c r="E160" s="24" t="s">
        <v>171</v>
      </c>
      <c r="F160" s="23">
        <v>100</v>
      </c>
      <c r="G160" s="25">
        <f>G161</f>
        <v>7026.5853399999996</v>
      </c>
      <c r="H160" s="25">
        <f>H161</f>
        <v>7026.5853399999996</v>
      </c>
      <c r="I160" s="29">
        <v>0</v>
      </c>
      <c r="J160" s="25">
        <f>J161</f>
        <v>0</v>
      </c>
      <c r="K160" s="25">
        <f>K161</f>
        <v>7026.5853399999996</v>
      </c>
      <c r="L160" s="25">
        <f>L161</f>
        <v>7026.5853399999996</v>
      </c>
      <c r="M160" s="29">
        <v>0</v>
      </c>
      <c r="N160" s="2"/>
      <c r="O160" s="2"/>
      <c r="P160" s="2"/>
      <c r="Q160" s="2"/>
    </row>
    <row r="161" spans="1:17" ht="18" x14ac:dyDescent="0.35">
      <c r="A161" s="22" t="s">
        <v>52</v>
      </c>
      <c r="B161" s="23">
        <v>650</v>
      </c>
      <c r="C161" s="23" t="s">
        <v>56</v>
      </c>
      <c r="D161" s="23">
        <v>13</v>
      </c>
      <c r="E161" s="24" t="s">
        <v>171</v>
      </c>
      <c r="F161" s="23">
        <v>110</v>
      </c>
      <c r="G161" s="25">
        <v>7026.5853399999996</v>
      </c>
      <c r="H161" s="25">
        <v>7026.5853399999996</v>
      </c>
      <c r="I161" s="29">
        <v>0</v>
      </c>
      <c r="J161" s="25">
        <v>0</v>
      </c>
      <c r="K161" s="25">
        <f>G161+J161</f>
        <v>7026.5853399999996</v>
      </c>
      <c r="L161" s="25">
        <f>K161</f>
        <v>7026.5853399999996</v>
      </c>
      <c r="M161" s="29">
        <v>0</v>
      </c>
      <c r="N161" s="2"/>
      <c r="O161" s="2"/>
      <c r="P161" s="2"/>
      <c r="Q161" s="2"/>
    </row>
    <row r="162" spans="1:17" ht="49.5" customHeight="1" x14ac:dyDescent="0.35">
      <c r="A162" s="22" t="s">
        <v>181</v>
      </c>
      <c r="B162" s="23">
        <v>650</v>
      </c>
      <c r="C162" s="23" t="s">
        <v>56</v>
      </c>
      <c r="D162" s="23">
        <v>13</v>
      </c>
      <c r="E162" s="24" t="s">
        <v>185</v>
      </c>
      <c r="F162" s="23">
        <v>100</v>
      </c>
      <c r="G162" s="25">
        <f>G163</f>
        <v>394.07646999999997</v>
      </c>
      <c r="H162" s="25">
        <f>H163</f>
        <v>394.07646999999997</v>
      </c>
      <c r="I162" s="29">
        <v>0</v>
      </c>
      <c r="J162" s="25">
        <f>J163</f>
        <v>0</v>
      </c>
      <c r="K162" s="25">
        <f>K163</f>
        <v>394.07646999999997</v>
      </c>
      <c r="L162" s="25">
        <f>L163</f>
        <v>394.07646999999997</v>
      </c>
      <c r="M162" s="29">
        <v>0</v>
      </c>
      <c r="N162" s="2"/>
      <c r="O162" s="2"/>
      <c r="P162" s="2"/>
      <c r="Q162" s="2"/>
    </row>
    <row r="163" spans="1:17" ht="18" x14ac:dyDescent="0.35">
      <c r="A163" s="22" t="s">
        <v>52</v>
      </c>
      <c r="B163" s="23">
        <v>650</v>
      </c>
      <c r="C163" s="23" t="s">
        <v>56</v>
      </c>
      <c r="D163" s="23">
        <v>13</v>
      </c>
      <c r="E163" s="24" t="s">
        <v>185</v>
      </c>
      <c r="F163" s="23">
        <v>110</v>
      </c>
      <c r="G163" s="25">
        <v>394.07646999999997</v>
      </c>
      <c r="H163" s="25">
        <v>394.07646999999997</v>
      </c>
      <c r="I163" s="29">
        <v>0</v>
      </c>
      <c r="J163" s="25">
        <v>0</v>
      </c>
      <c r="K163" s="25">
        <f>G163+J163</f>
        <v>394.07646999999997</v>
      </c>
      <c r="L163" s="25">
        <f>K163</f>
        <v>394.07646999999997</v>
      </c>
      <c r="M163" s="29">
        <v>0</v>
      </c>
      <c r="N163" s="2"/>
      <c r="O163" s="2"/>
      <c r="P163" s="2"/>
      <c r="Q163" s="2"/>
    </row>
    <row r="164" spans="1:17" ht="34.5" customHeight="1" x14ac:dyDescent="0.35">
      <c r="A164" s="22" t="s">
        <v>17</v>
      </c>
      <c r="B164" s="23">
        <v>650</v>
      </c>
      <c r="C164" s="23" t="s">
        <v>56</v>
      </c>
      <c r="D164" s="23">
        <v>13</v>
      </c>
      <c r="E164" s="24" t="s">
        <v>171</v>
      </c>
      <c r="F164" s="23">
        <v>200</v>
      </c>
      <c r="G164" s="25">
        <f>G165</f>
        <v>4640.7505300000003</v>
      </c>
      <c r="H164" s="25">
        <f>H165</f>
        <v>4640.7505300000003</v>
      </c>
      <c r="I164" s="29">
        <v>0</v>
      </c>
      <c r="J164" s="25">
        <f>J165</f>
        <v>-24.28642</v>
      </c>
      <c r="K164" s="25">
        <f>K165</f>
        <v>4616.4641099999999</v>
      </c>
      <c r="L164" s="25">
        <f>L165</f>
        <v>4616.4641099999999</v>
      </c>
      <c r="M164" s="29">
        <v>0</v>
      </c>
      <c r="N164" s="2"/>
      <c r="O164" s="2"/>
      <c r="P164" s="2"/>
      <c r="Q164" s="2"/>
    </row>
    <row r="165" spans="1:17" ht="26.4" x14ac:dyDescent="0.35">
      <c r="A165" s="22" t="s">
        <v>18</v>
      </c>
      <c r="B165" s="23">
        <v>650</v>
      </c>
      <c r="C165" s="23" t="s">
        <v>56</v>
      </c>
      <c r="D165" s="23">
        <v>13</v>
      </c>
      <c r="E165" s="24" t="s">
        <v>171</v>
      </c>
      <c r="F165" s="23">
        <v>240</v>
      </c>
      <c r="G165" s="25">
        <v>4640.7505300000003</v>
      </c>
      <c r="H165" s="25">
        <v>4640.7505300000003</v>
      </c>
      <c r="I165" s="29">
        <v>0</v>
      </c>
      <c r="J165" s="25">
        <v>-24.28642</v>
      </c>
      <c r="K165" s="25">
        <f>G165+J165</f>
        <v>4616.4641099999999</v>
      </c>
      <c r="L165" s="25">
        <f>K165</f>
        <v>4616.4641099999999</v>
      </c>
      <c r="M165" s="29">
        <v>0</v>
      </c>
      <c r="N165" s="2"/>
      <c r="O165" s="2"/>
      <c r="P165" s="2"/>
      <c r="Q165" s="2"/>
    </row>
    <row r="166" spans="1:17" ht="18" x14ac:dyDescent="0.35">
      <c r="A166" s="22" t="s">
        <v>19</v>
      </c>
      <c r="B166" s="23">
        <v>650</v>
      </c>
      <c r="C166" s="23" t="s">
        <v>56</v>
      </c>
      <c r="D166" s="23">
        <v>13</v>
      </c>
      <c r="E166" s="24" t="s">
        <v>171</v>
      </c>
      <c r="F166" s="23">
        <v>800</v>
      </c>
      <c r="G166" s="25">
        <f>G167</f>
        <v>213.03</v>
      </c>
      <c r="H166" s="25">
        <f>H167</f>
        <v>213.03</v>
      </c>
      <c r="I166" s="29">
        <v>0</v>
      </c>
      <c r="J166" s="25">
        <f>J167</f>
        <v>0</v>
      </c>
      <c r="K166" s="25">
        <f>K167</f>
        <v>213.03</v>
      </c>
      <c r="L166" s="25">
        <f>L167</f>
        <v>213.03</v>
      </c>
      <c r="M166" s="29">
        <v>0</v>
      </c>
      <c r="N166" s="2"/>
      <c r="O166" s="2"/>
      <c r="P166" s="2"/>
      <c r="Q166" s="2"/>
    </row>
    <row r="167" spans="1:17" ht="18" x14ac:dyDescent="0.35">
      <c r="A167" s="22" t="s">
        <v>20</v>
      </c>
      <c r="B167" s="23">
        <v>650</v>
      </c>
      <c r="C167" s="23" t="s">
        <v>56</v>
      </c>
      <c r="D167" s="23">
        <v>13</v>
      </c>
      <c r="E167" s="24" t="s">
        <v>171</v>
      </c>
      <c r="F167" s="23">
        <v>850</v>
      </c>
      <c r="G167" s="25">
        <v>213.03</v>
      </c>
      <c r="H167" s="25">
        <v>213.03</v>
      </c>
      <c r="I167" s="29">
        <v>0</v>
      </c>
      <c r="J167" s="25">
        <v>0</v>
      </c>
      <c r="K167" s="25">
        <f>G167+J167</f>
        <v>213.03</v>
      </c>
      <c r="L167" s="25">
        <f>K167</f>
        <v>213.03</v>
      </c>
      <c r="M167" s="29">
        <v>0</v>
      </c>
      <c r="N167" s="2"/>
      <c r="O167" s="2"/>
      <c r="P167" s="2"/>
      <c r="Q167" s="2"/>
    </row>
    <row r="168" spans="1:17" ht="28.5" customHeight="1" x14ac:dyDescent="0.35">
      <c r="A168" s="17" t="s">
        <v>164</v>
      </c>
      <c r="B168" s="14" t="s">
        <v>77</v>
      </c>
      <c r="C168" s="14" t="s">
        <v>58</v>
      </c>
      <c r="D168" s="14" t="s">
        <v>61</v>
      </c>
      <c r="E168" s="15"/>
      <c r="F168" s="14"/>
      <c r="G168" s="16">
        <f t="shared" ref="G168:I172" si="104">G169</f>
        <v>193.60754</v>
      </c>
      <c r="H168" s="16">
        <f t="shared" si="104"/>
        <v>193.60754</v>
      </c>
      <c r="I168" s="16">
        <f t="shared" si="104"/>
        <v>0</v>
      </c>
      <c r="J168" s="16">
        <f t="shared" ref="J168:M169" si="105">J169</f>
        <v>0</v>
      </c>
      <c r="K168" s="16">
        <f t="shared" si="105"/>
        <v>193.60754</v>
      </c>
      <c r="L168" s="16">
        <f t="shared" si="105"/>
        <v>193.60754</v>
      </c>
      <c r="M168" s="16">
        <f t="shared" si="105"/>
        <v>0</v>
      </c>
      <c r="N168" s="2"/>
      <c r="O168" s="2"/>
      <c r="P168" s="2"/>
      <c r="Q168" s="2"/>
    </row>
    <row r="169" spans="1:17" ht="39" customHeight="1" x14ac:dyDescent="0.35">
      <c r="A169" s="18" t="s">
        <v>127</v>
      </c>
      <c r="B169" s="19" t="s">
        <v>77</v>
      </c>
      <c r="C169" s="19" t="s">
        <v>58</v>
      </c>
      <c r="D169" s="19" t="s">
        <v>61</v>
      </c>
      <c r="E169" s="20" t="s">
        <v>129</v>
      </c>
      <c r="F169" s="19"/>
      <c r="G169" s="21">
        <f t="shared" si="104"/>
        <v>193.60754</v>
      </c>
      <c r="H169" s="21">
        <f t="shared" si="104"/>
        <v>193.60754</v>
      </c>
      <c r="I169" s="21">
        <f t="shared" si="104"/>
        <v>0</v>
      </c>
      <c r="J169" s="21">
        <f t="shared" si="105"/>
        <v>0</v>
      </c>
      <c r="K169" s="21">
        <f t="shared" si="105"/>
        <v>193.60754</v>
      </c>
      <c r="L169" s="21">
        <f t="shared" si="105"/>
        <v>193.60754</v>
      </c>
      <c r="M169" s="21">
        <f t="shared" si="105"/>
        <v>0</v>
      </c>
      <c r="N169" s="2"/>
      <c r="O169" s="2"/>
      <c r="P169" s="2"/>
      <c r="Q169" s="2"/>
    </row>
    <row r="170" spans="1:17" ht="35.25" customHeight="1" x14ac:dyDescent="0.35">
      <c r="A170" s="22" t="s">
        <v>128</v>
      </c>
      <c r="B170" s="23" t="s">
        <v>77</v>
      </c>
      <c r="C170" s="23" t="s">
        <v>58</v>
      </c>
      <c r="D170" s="23" t="s">
        <v>61</v>
      </c>
      <c r="E170" s="24" t="s">
        <v>130</v>
      </c>
      <c r="F170" s="23"/>
      <c r="G170" s="25">
        <f t="shared" si="104"/>
        <v>193.60754</v>
      </c>
      <c r="H170" s="25">
        <f t="shared" si="104"/>
        <v>193.60754</v>
      </c>
      <c r="I170" s="29">
        <v>0</v>
      </c>
      <c r="J170" s="25">
        <f t="shared" ref="J170:L172" si="106">J171</f>
        <v>0</v>
      </c>
      <c r="K170" s="25">
        <f t="shared" si="106"/>
        <v>193.60754</v>
      </c>
      <c r="L170" s="25">
        <f t="shared" si="106"/>
        <v>193.60754</v>
      </c>
      <c r="M170" s="29">
        <v>0</v>
      </c>
      <c r="N170" s="2"/>
      <c r="O170" s="2"/>
      <c r="P170" s="2"/>
      <c r="Q170" s="2"/>
    </row>
    <row r="171" spans="1:17" ht="18" x14ac:dyDescent="0.35">
      <c r="A171" s="22" t="s">
        <v>83</v>
      </c>
      <c r="B171" s="23" t="s">
        <v>77</v>
      </c>
      <c r="C171" s="23" t="s">
        <v>58</v>
      </c>
      <c r="D171" s="23" t="s">
        <v>61</v>
      </c>
      <c r="E171" s="24" t="s">
        <v>131</v>
      </c>
      <c r="F171" s="23"/>
      <c r="G171" s="25">
        <f t="shared" si="104"/>
        <v>193.60754</v>
      </c>
      <c r="H171" s="25">
        <f t="shared" si="104"/>
        <v>193.60754</v>
      </c>
      <c r="I171" s="29">
        <v>0</v>
      </c>
      <c r="J171" s="25">
        <f t="shared" si="106"/>
        <v>0</v>
      </c>
      <c r="K171" s="25">
        <f t="shared" si="106"/>
        <v>193.60754</v>
      </c>
      <c r="L171" s="25">
        <f t="shared" si="106"/>
        <v>193.60754</v>
      </c>
      <c r="M171" s="29">
        <v>0</v>
      </c>
      <c r="N171" s="2"/>
      <c r="O171" s="2"/>
      <c r="P171" s="2"/>
      <c r="Q171" s="2"/>
    </row>
    <row r="172" spans="1:17" ht="34.5" customHeight="1" x14ac:dyDescent="0.35">
      <c r="A172" s="22" t="s">
        <v>17</v>
      </c>
      <c r="B172" s="23" t="s">
        <v>77</v>
      </c>
      <c r="C172" s="23" t="s">
        <v>58</v>
      </c>
      <c r="D172" s="23" t="s">
        <v>61</v>
      </c>
      <c r="E172" s="24" t="s">
        <v>131</v>
      </c>
      <c r="F172" s="23">
        <v>200</v>
      </c>
      <c r="G172" s="25">
        <f t="shared" si="104"/>
        <v>193.60754</v>
      </c>
      <c r="H172" s="25">
        <f t="shared" si="104"/>
        <v>193.60754</v>
      </c>
      <c r="I172" s="29">
        <v>0</v>
      </c>
      <c r="J172" s="25">
        <f t="shared" si="106"/>
        <v>0</v>
      </c>
      <c r="K172" s="25">
        <f t="shared" si="106"/>
        <v>193.60754</v>
      </c>
      <c r="L172" s="25">
        <f t="shared" si="106"/>
        <v>193.60754</v>
      </c>
      <c r="M172" s="29">
        <v>0</v>
      </c>
      <c r="N172" s="2"/>
      <c r="O172" s="2"/>
      <c r="P172" s="2"/>
      <c r="Q172" s="2"/>
    </row>
    <row r="173" spans="1:17" ht="32.25" customHeight="1" x14ac:dyDescent="0.35">
      <c r="A173" s="22" t="s">
        <v>18</v>
      </c>
      <c r="B173" s="23" t="s">
        <v>77</v>
      </c>
      <c r="C173" s="23" t="s">
        <v>58</v>
      </c>
      <c r="D173" s="23" t="s">
        <v>61</v>
      </c>
      <c r="E173" s="24" t="s">
        <v>131</v>
      </c>
      <c r="F173" s="23">
        <v>240</v>
      </c>
      <c r="G173" s="25">
        <v>193.60754</v>
      </c>
      <c r="H173" s="25">
        <v>193.60754</v>
      </c>
      <c r="I173" s="29">
        <v>0</v>
      </c>
      <c r="J173" s="25">
        <v>0</v>
      </c>
      <c r="K173" s="25">
        <f>G173+J173</f>
        <v>193.60754</v>
      </c>
      <c r="L173" s="25">
        <f>K173</f>
        <v>193.60754</v>
      </c>
      <c r="M173" s="29">
        <v>0</v>
      </c>
      <c r="N173" s="2"/>
      <c r="O173" s="2"/>
      <c r="P173" s="2"/>
      <c r="Q173" s="2"/>
    </row>
    <row r="174" spans="1:17" ht="31.5" customHeight="1" x14ac:dyDescent="0.35">
      <c r="A174" s="17" t="s">
        <v>37</v>
      </c>
      <c r="B174" s="14" t="s">
        <v>77</v>
      </c>
      <c r="C174" s="14" t="s">
        <v>60</v>
      </c>
      <c r="D174" s="14"/>
      <c r="E174" s="15"/>
      <c r="F174" s="14"/>
      <c r="G174" s="16">
        <f t="shared" ref="G174:H179" si="107">G175</f>
        <v>363.20499999999998</v>
      </c>
      <c r="H174" s="16">
        <f t="shared" si="107"/>
        <v>363.20499999999998</v>
      </c>
      <c r="I174" s="16">
        <f>I175</f>
        <v>0</v>
      </c>
      <c r="J174" s="16">
        <f t="shared" ref="J174:K179" si="108">J175</f>
        <v>0</v>
      </c>
      <c r="K174" s="16">
        <f t="shared" si="108"/>
        <v>363.20499999999998</v>
      </c>
      <c r="L174" s="16">
        <f t="shared" ref="L174:L179" si="109">L175</f>
        <v>363.20499999999998</v>
      </c>
      <c r="M174" s="16">
        <f>M175</f>
        <v>0</v>
      </c>
      <c r="N174" s="2"/>
      <c r="O174" s="2"/>
      <c r="P174" s="2"/>
      <c r="Q174" s="2"/>
    </row>
    <row r="175" spans="1:17" ht="21.75" customHeight="1" x14ac:dyDescent="0.35">
      <c r="A175" s="18" t="s">
        <v>40</v>
      </c>
      <c r="B175" s="19" t="s">
        <v>77</v>
      </c>
      <c r="C175" s="19" t="s">
        <v>60</v>
      </c>
      <c r="D175" s="19" t="s">
        <v>58</v>
      </c>
      <c r="E175" s="20"/>
      <c r="F175" s="19"/>
      <c r="G175" s="21">
        <f t="shared" si="107"/>
        <v>363.20499999999998</v>
      </c>
      <c r="H175" s="21">
        <f t="shared" si="107"/>
        <v>363.20499999999998</v>
      </c>
      <c r="I175" s="21">
        <f>I176</f>
        <v>0</v>
      </c>
      <c r="J175" s="21">
        <f t="shared" si="108"/>
        <v>0</v>
      </c>
      <c r="K175" s="21">
        <f t="shared" si="108"/>
        <v>363.20499999999998</v>
      </c>
      <c r="L175" s="21">
        <f t="shared" si="109"/>
        <v>363.20499999999998</v>
      </c>
      <c r="M175" s="21">
        <f>M176</f>
        <v>0</v>
      </c>
      <c r="N175" s="2"/>
      <c r="O175" s="2"/>
      <c r="P175" s="2"/>
      <c r="Q175" s="2"/>
    </row>
    <row r="176" spans="1:17" ht="48" customHeight="1" x14ac:dyDescent="0.35">
      <c r="A176" s="18" t="s">
        <v>122</v>
      </c>
      <c r="B176" s="19">
        <v>650</v>
      </c>
      <c r="C176" s="19" t="s">
        <v>60</v>
      </c>
      <c r="D176" s="19" t="s">
        <v>58</v>
      </c>
      <c r="E176" s="20" t="s">
        <v>124</v>
      </c>
      <c r="F176" s="19"/>
      <c r="G176" s="21">
        <f>G177</f>
        <v>363.20499999999998</v>
      </c>
      <c r="H176" s="21">
        <f>H177</f>
        <v>363.20499999999998</v>
      </c>
      <c r="I176" s="21">
        <f>I177</f>
        <v>0</v>
      </c>
      <c r="J176" s="21">
        <f>J177</f>
        <v>0</v>
      </c>
      <c r="K176" s="21">
        <f>K177</f>
        <v>363.20499999999998</v>
      </c>
      <c r="L176" s="21">
        <f>L177</f>
        <v>363.20499999999998</v>
      </c>
      <c r="M176" s="21">
        <f>M177</f>
        <v>0</v>
      </c>
      <c r="N176" s="2"/>
      <c r="O176" s="2"/>
      <c r="P176" s="2"/>
      <c r="Q176" s="2"/>
    </row>
    <row r="177" spans="1:17" ht="25.5" customHeight="1" x14ac:dyDescent="0.35">
      <c r="A177" s="26" t="s">
        <v>123</v>
      </c>
      <c r="B177" s="27">
        <v>650</v>
      </c>
      <c r="C177" s="27" t="s">
        <v>60</v>
      </c>
      <c r="D177" s="27" t="s">
        <v>58</v>
      </c>
      <c r="E177" s="28" t="s">
        <v>125</v>
      </c>
      <c r="F177" s="27"/>
      <c r="G177" s="29">
        <f t="shared" si="107"/>
        <v>363.20499999999998</v>
      </c>
      <c r="H177" s="29">
        <f t="shared" si="107"/>
        <v>363.20499999999998</v>
      </c>
      <c r="I177" s="29">
        <f>I178</f>
        <v>0</v>
      </c>
      <c r="J177" s="29">
        <f t="shared" si="108"/>
        <v>0</v>
      </c>
      <c r="K177" s="29">
        <f t="shared" si="108"/>
        <v>363.20499999999998</v>
      </c>
      <c r="L177" s="29">
        <f t="shared" si="109"/>
        <v>363.20499999999998</v>
      </c>
      <c r="M177" s="29">
        <f>M178</f>
        <v>0</v>
      </c>
      <c r="N177" s="2"/>
      <c r="O177" s="2"/>
      <c r="P177" s="2"/>
      <c r="Q177" s="2"/>
    </row>
    <row r="178" spans="1:17" ht="22.5" customHeight="1" x14ac:dyDescent="0.35">
      <c r="A178" s="26" t="s">
        <v>83</v>
      </c>
      <c r="B178" s="27">
        <v>650</v>
      </c>
      <c r="C178" s="27" t="s">
        <v>60</v>
      </c>
      <c r="D178" s="27" t="s">
        <v>58</v>
      </c>
      <c r="E178" s="28" t="s">
        <v>126</v>
      </c>
      <c r="F178" s="27"/>
      <c r="G178" s="29">
        <f>G179</f>
        <v>363.20499999999998</v>
      </c>
      <c r="H178" s="29">
        <f>H179</f>
        <v>363.20499999999998</v>
      </c>
      <c r="I178" s="29">
        <v>0</v>
      </c>
      <c r="J178" s="29">
        <f>J179</f>
        <v>0</v>
      </c>
      <c r="K178" s="29">
        <f>K179</f>
        <v>363.20499999999998</v>
      </c>
      <c r="L178" s="29">
        <f>L179</f>
        <v>363.20499999999998</v>
      </c>
      <c r="M178" s="29">
        <v>0</v>
      </c>
      <c r="N178" s="2"/>
      <c r="O178" s="2"/>
      <c r="P178" s="2"/>
      <c r="Q178" s="2"/>
    </row>
    <row r="179" spans="1:17" ht="27.75" customHeight="1" x14ac:dyDescent="0.35">
      <c r="A179" s="26" t="s">
        <v>17</v>
      </c>
      <c r="B179" s="27">
        <v>650</v>
      </c>
      <c r="C179" s="27" t="s">
        <v>60</v>
      </c>
      <c r="D179" s="27" t="s">
        <v>58</v>
      </c>
      <c r="E179" s="28" t="s">
        <v>126</v>
      </c>
      <c r="F179" s="27" t="s">
        <v>67</v>
      </c>
      <c r="G179" s="29">
        <f t="shared" si="107"/>
        <v>363.20499999999998</v>
      </c>
      <c r="H179" s="29">
        <f t="shared" si="107"/>
        <v>363.20499999999998</v>
      </c>
      <c r="I179" s="29">
        <f>I180</f>
        <v>0</v>
      </c>
      <c r="J179" s="29">
        <f t="shared" si="108"/>
        <v>0</v>
      </c>
      <c r="K179" s="29">
        <f t="shared" si="108"/>
        <v>363.20499999999998</v>
      </c>
      <c r="L179" s="29">
        <f t="shared" si="109"/>
        <v>363.20499999999998</v>
      </c>
      <c r="M179" s="29">
        <f>M180</f>
        <v>0</v>
      </c>
      <c r="N179" s="2"/>
      <c r="O179" s="2"/>
      <c r="P179" s="2"/>
      <c r="Q179" s="2"/>
    </row>
    <row r="180" spans="1:17" ht="32.25" customHeight="1" x14ac:dyDescent="0.35">
      <c r="A180" s="26" t="s">
        <v>18</v>
      </c>
      <c r="B180" s="27">
        <v>650</v>
      </c>
      <c r="C180" s="27" t="s">
        <v>60</v>
      </c>
      <c r="D180" s="27" t="s">
        <v>58</v>
      </c>
      <c r="E180" s="28" t="s">
        <v>126</v>
      </c>
      <c r="F180" s="27" t="s">
        <v>68</v>
      </c>
      <c r="G180" s="29">
        <v>363.20499999999998</v>
      </c>
      <c r="H180" s="29">
        <v>363.20499999999998</v>
      </c>
      <c r="I180" s="29">
        <v>0</v>
      </c>
      <c r="J180" s="29">
        <v>0</v>
      </c>
      <c r="K180" s="29">
        <f>G180+J180</f>
        <v>363.20499999999998</v>
      </c>
      <c r="L180" s="29">
        <f>K180</f>
        <v>363.20499999999998</v>
      </c>
      <c r="M180" s="29">
        <v>0</v>
      </c>
      <c r="N180" s="2"/>
      <c r="O180" s="2"/>
      <c r="P180" s="2"/>
      <c r="Q180" s="2"/>
    </row>
    <row r="181" spans="1:17" ht="19.5" customHeight="1" x14ac:dyDescent="0.35">
      <c r="A181" s="17" t="s">
        <v>81</v>
      </c>
      <c r="B181" s="14">
        <v>650</v>
      </c>
      <c r="C181" s="14" t="s">
        <v>66</v>
      </c>
      <c r="D181" s="14"/>
      <c r="E181" s="15"/>
      <c r="F181" s="14"/>
      <c r="G181" s="16">
        <f t="shared" ref="G181:H186" si="110">G182</f>
        <v>552.19722000000002</v>
      </c>
      <c r="H181" s="16">
        <f t="shared" si="110"/>
        <v>552.19722000000002</v>
      </c>
      <c r="I181" s="16">
        <v>0</v>
      </c>
      <c r="J181" s="16">
        <f t="shared" ref="J181:L186" si="111">J182</f>
        <v>0</v>
      </c>
      <c r="K181" s="16">
        <f t="shared" si="111"/>
        <v>552.19722000000002</v>
      </c>
      <c r="L181" s="16">
        <f t="shared" si="111"/>
        <v>552.19722000000002</v>
      </c>
      <c r="M181" s="16">
        <v>0</v>
      </c>
      <c r="N181" s="2"/>
      <c r="O181" s="2"/>
      <c r="P181" s="2"/>
      <c r="Q181" s="2"/>
    </row>
    <row r="182" spans="1:17" ht="24" customHeight="1" x14ac:dyDescent="0.35">
      <c r="A182" s="18" t="s">
        <v>72</v>
      </c>
      <c r="B182" s="19">
        <v>650</v>
      </c>
      <c r="C182" s="19" t="s">
        <v>66</v>
      </c>
      <c r="D182" s="19" t="s">
        <v>60</v>
      </c>
      <c r="E182" s="20"/>
      <c r="F182" s="19"/>
      <c r="G182" s="21">
        <f t="shared" si="110"/>
        <v>552.19722000000002</v>
      </c>
      <c r="H182" s="21">
        <f t="shared" si="110"/>
        <v>552.19722000000002</v>
      </c>
      <c r="I182" s="21">
        <v>0</v>
      </c>
      <c r="J182" s="21">
        <f t="shared" si="111"/>
        <v>0</v>
      </c>
      <c r="K182" s="21">
        <f t="shared" si="111"/>
        <v>552.19722000000002</v>
      </c>
      <c r="L182" s="21">
        <f t="shared" si="111"/>
        <v>552.19722000000002</v>
      </c>
      <c r="M182" s="21">
        <v>0</v>
      </c>
      <c r="N182" s="2"/>
      <c r="O182" s="2"/>
      <c r="P182" s="2"/>
      <c r="Q182" s="2"/>
    </row>
    <row r="183" spans="1:17" ht="31.5" customHeight="1" x14ac:dyDescent="0.35">
      <c r="A183" s="18" t="s">
        <v>136</v>
      </c>
      <c r="B183" s="19">
        <v>650</v>
      </c>
      <c r="C183" s="19" t="s">
        <v>66</v>
      </c>
      <c r="D183" s="19" t="s">
        <v>60</v>
      </c>
      <c r="E183" s="20" t="s">
        <v>138</v>
      </c>
      <c r="F183" s="19"/>
      <c r="G183" s="21">
        <f>G186</f>
        <v>552.19722000000002</v>
      </c>
      <c r="H183" s="21">
        <f>H186</f>
        <v>552.19722000000002</v>
      </c>
      <c r="I183" s="21">
        <v>0</v>
      </c>
      <c r="J183" s="21">
        <f>J186</f>
        <v>0</v>
      </c>
      <c r="K183" s="21">
        <f>K186</f>
        <v>552.19722000000002</v>
      </c>
      <c r="L183" s="21">
        <f>L186</f>
        <v>552.19722000000002</v>
      </c>
      <c r="M183" s="21">
        <v>0</v>
      </c>
      <c r="N183" s="2"/>
      <c r="O183" s="2"/>
      <c r="P183" s="2"/>
      <c r="Q183" s="2"/>
    </row>
    <row r="184" spans="1:17" ht="31.5" customHeight="1" x14ac:dyDescent="0.35">
      <c r="A184" s="26" t="s">
        <v>137</v>
      </c>
      <c r="B184" s="27">
        <v>650</v>
      </c>
      <c r="C184" s="27" t="s">
        <v>66</v>
      </c>
      <c r="D184" s="27" t="s">
        <v>60</v>
      </c>
      <c r="E184" s="28" t="s">
        <v>139</v>
      </c>
      <c r="F184" s="27"/>
      <c r="G184" s="29">
        <f>G185</f>
        <v>552.19722000000002</v>
      </c>
      <c r="H184" s="29">
        <f>H185</f>
        <v>552.19722000000002</v>
      </c>
      <c r="I184" s="29">
        <v>0</v>
      </c>
      <c r="J184" s="29">
        <f t="shared" ref="J184:L185" si="112">J185</f>
        <v>0</v>
      </c>
      <c r="K184" s="29">
        <f t="shared" si="112"/>
        <v>552.19722000000002</v>
      </c>
      <c r="L184" s="29">
        <f t="shared" si="112"/>
        <v>552.19722000000002</v>
      </c>
      <c r="M184" s="29">
        <v>0</v>
      </c>
      <c r="N184" s="2"/>
      <c r="O184" s="2"/>
      <c r="P184" s="2"/>
      <c r="Q184" s="2"/>
    </row>
    <row r="185" spans="1:17" ht="22.5" customHeight="1" x14ac:dyDescent="0.35">
      <c r="A185" s="26" t="s">
        <v>163</v>
      </c>
      <c r="B185" s="27">
        <v>650</v>
      </c>
      <c r="C185" s="27" t="s">
        <v>66</v>
      </c>
      <c r="D185" s="27" t="s">
        <v>60</v>
      </c>
      <c r="E185" s="28" t="s">
        <v>162</v>
      </c>
      <c r="F185" s="27"/>
      <c r="G185" s="29">
        <f>G186</f>
        <v>552.19722000000002</v>
      </c>
      <c r="H185" s="29">
        <f>H186</f>
        <v>552.19722000000002</v>
      </c>
      <c r="I185" s="29">
        <v>0</v>
      </c>
      <c r="J185" s="29">
        <f t="shared" si="112"/>
        <v>0</v>
      </c>
      <c r="K185" s="29">
        <f t="shared" si="112"/>
        <v>552.19722000000002</v>
      </c>
      <c r="L185" s="29">
        <f t="shared" si="112"/>
        <v>552.19722000000002</v>
      </c>
      <c r="M185" s="29">
        <v>0</v>
      </c>
      <c r="N185" s="2"/>
      <c r="O185" s="2"/>
      <c r="P185" s="2"/>
      <c r="Q185" s="2"/>
    </row>
    <row r="186" spans="1:17" ht="26.25" customHeight="1" x14ac:dyDescent="0.35">
      <c r="A186" s="26" t="s">
        <v>17</v>
      </c>
      <c r="B186" s="27">
        <v>650</v>
      </c>
      <c r="C186" s="27" t="s">
        <v>66</v>
      </c>
      <c r="D186" s="27" t="s">
        <v>60</v>
      </c>
      <c r="E186" s="28" t="s">
        <v>162</v>
      </c>
      <c r="F186" s="27" t="s">
        <v>67</v>
      </c>
      <c r="G186" s="29">
        <f t="shared" si="110"/>
        <v>552.19722000000002</v>
      </c>
      <c r="H186" s="29">
        <f t="shared" si="110"/>
        <v>552.19722000000002</v>
      </c>
      <c r="I186" s="29">
        <v>0</v>
      </c>
      <c r="J186" s="29">
        <f t="shared" si="111"/>
        <v>0</v>
      </c>
      <c r="K186" s="29">
        <f t="shared" si="111"/>
        <v>552.19722000000002</v>
      </c>
      <c r="L186" s="29">
        <f t="shared" si="111"/>
        <v>552.19722000000002</v>
      </c>
      <c r="M186" s="29">
        <v>0</v>
      </c>
      <c r="N186" s="2"/>
      <c r="O186" s="2"/>
      <c r="P186" s="2"/>
      <c r="Q186" s="2"/>
    </row>
    <row r="187" spans="1:17" ht="33" customHeight="1" x14ac:dyDescent="0.35">
      <c r="A187" s="26" t="s">
        <v>18</v>
      </c>
      <c r="B187" s="27">
        <v>650</v>
      </c>
      <c r="C187" s="27" t="s">
        <v>66</v>
      </c>
      <c r="D187" s="27" t="s">
        <v>60</v>
      </c>
      <c r="E187" s="28" t="s">
        <v>162</v>
      </c>
      <c r="F187" s="27" t="s">
        <v>68</v>
      </c>
      <c r="G187" s="29">
        <v>552.19722000000002</v>
      </c>
      <c r="H187" s="29">
        <v>552.19722000000002</v>
      </c>
      <c r="I187" s="29">
        <v>0</v>
      </c>
      <c r="J187" s="29">
        <v>0</v>
      </c>
      <c r="K187" s="29">
        <f>G187+J187</f>
        <v>552.19722000000002</v>
      </c>
      <c r="L187" s="29">
        <f>K187</f>
        <v>552.19722000000002</v>
      </c>
      <c r="M187" s="29">
        <v>0</v>
      </c>
      <c r="N187" s="2"/>
      <c r="O187" s="2"/>
      <c r="P187" s="2"/>
      <c r="Q187" s="2"/>
    </row>
    <row r="188" spans="1:17" ht="20.25" customHeight="1" x14ac:dyDescent="0.35">
      <c r="A188" s="17" t="s">
        <v>82</v>
      </c>
      <c r="B188" s="14" t="s">
        <v>77</v>
      </c>
      <c r="C188" s="14" t="s">
        <v>78</v>
      </c>
      <c r="D188" s="14"/>
      <c r="E188" s="15"/>
      <c r="F188" s="14"/>
      <c r="G188" s="16">
        <f t="shared" ref="G188:H193" si="113">G189</f>
        <v>50</v>
      </c>
      <c r="H188" s="16">
        <f t="shared" si="113"/>
        <v>50</v>
      </c>
      <c r="I188" s="16">
        <v>0</v>
      </c>
      <c r="J188" s="16">
        <f t="shared" ref="J188:L193" si="114">J189</f>
        <v>0</v>
      </c>
      <c r="K188" s="16">
        <f t="shared" si="114"/>
        <v>50</v>
      </c>
      <c r="L188" s="16">
        <f t="shared" si="114"/>
        <v>50</v>
      </c>
      <c r="M188" s="16">
        <v>0</v>
      </c>
      <c r="N188" s="2"/>
      <c r="O188" s="2"/>
      <c r="P188" s="2"/>
      <c r="Q188" s="2"/>
    </row>
    <row r="189" spans="1:17" ht="24" customHeight="1" x14ac:dyDescent="0.35">
      <c r="A189" s="18" t="s">
        <v>76</v>
      </c>
      <c r="B189" s="19" t="s">
        <v>77</v>
      </c>
      <c r="C189" s="19" t="s">
        <v>78</v>
      </c>
      <c r="D189" s="19" t="s">
        <v>78</v>
      </c>
      <c r="E189" s="20"/>
      <c r="F189" s="19"/>
      <c r="G189" s="21">
        <f t="shared" si="113"/>
        <v>50</v>
      </c>
      <c r="H189" s="21">
        <f t="shared" si="113"/>
        <v>50</v>
      </c>
      <c r="I189" s="21">
        <v>0</v>
      </c>
      <c r="J189" s="21">
        <f t="shared" si="114"/>
        <v>0</v>
      </c>
      <c r="K189" s="21">
        <f t="shared" si="114"/>
        <v>50</v>
      </c>
      <c r="L189" s="21">
        <f t="shared" si="114"/>
        <v>50</v>
      </c>
      <c r="M189" s="21">
        <v>0</v>
      </c>
      <c r="N189" s="2"/>
      <c r="O189" s="2"/>
      <c r="P189" s="2"/>
      <c r="Q189" s="2"/>
    </row>
    <row r="190" spans="1:17" s="7" customFormat="1" ht="48.75" customHeight="1" x14ac:dyDescent="0.35">
      <c r="A190" s="30" t="s">
        <v>140</v>
      </c>
      <c r="B190" s="31" t="s">
        <v>77</v>
      </c>
      <c r="C190" s="31" t="s">
        <v>78</v>
      </c>
      <c r="D190" s="31" t="s">
        <v>78</v>
      </c>
      <c r="E190" s="32" t="s">
        <v>142</v>
      </c>
      <c r="F190" s="31"/>
      <c r="G190" s="33">
        <f t="shared" si="113"/>
        <v>50</v>
      </c>
      <c r="H190" s="33">
        <f t="shared" si="113"/>
        <v>50</v>
      </c>
      <c r="I190" s="21">
        <v>0</v>
      </c>
      <c r="J190" s="33">
        <f t="shared" si="114"/>
        <v>0</v>
      </c>
      <c r="K190" s="33">
        <f t="shared" si="114"/>
        <v>50</v>
      </c>
      <c r="L190" s="33">
        <f t="shared" si="114"/>
        <v>50</v>
      </c>
      <c r="M190" s="21">
        <v>0</v>
      </c>
      <c r="N190" s="6"/>
      <c r="O190" s="6"/>
      <c r="P190" s="6"/>
      <c r="Q190" s="6"/>
    </row>
    <row r="191" spans="1:17" ht="37.5" customHeight="1" x14ac:dyDescent="0.35">
      <c r="A191" s="22" t="s">
        <v>141</v>
      </c>
      <c r="B191" s="23" t="s">
        <v>77</v>
      </c>
      <c r="C191" s="23" t="s">
        <v>78</v>
      </c>
      <c r="D191" s="23" t="s">
        <v>78</v>
      </c>
      <c r="E191" s="24" t="s">
        <v>143</v>
      </c>
      <c r="F191" s="23"/>
      <c r="G191" s="25">
        <f t="shared" si="113"/>
        <v>50</v>
      </c>
      <c r="H191" s="25">
        <f t="shared" si="113"/>
        <v>50</v>
      </c>
      <c r="I191" s="29">
        <v>0</v>
      </c>
      <c r="J191" s="25">
        <f t="shared" si="114"/>
        <v>0</v>
      </c>
      <c r="K191" s="25">
        <f t="shared" si="114"/>
        <v>50</v>
      </c>
      <c r="L191" s="25">
        <f t="shared" si="114"/>
        <v>50</v>
      </c>
      <c r="M191" s="29">
        <v>0</v>
      </c>
      <c r="N191" s="2"/>
      <c r="O191" s="2"/>
      <c r="P191" s="2"/>
      <c r="Q191" s="2"/>
    </row>
    <row r="192" spans="1:17" ht="21.75" customHeight="1" x14ac:dyDescent="0.35">
      <c r="A192" s="22" t="s">
        <v>83</v>
      </c>
      <c r="B192" s="23" t="s">
        <v>77</v>
      </c>
      <c r="C192" s="23" t="s">
        <v>78</v>
      </c>
      <c r="D192" s="23" t="s">
        <v>78</v>
      </c>
      <c r="E192" s="24" t="s">
        <v>144</v>
      </c>
      <c r="F192" s="23"/>
      <c r="G192" s="25">
        <f t="shared" si="113"/>
        <v>50</v>
      </c>
      <c r="H192" s="25">
        <f t="shared" si="113"/>
        <v>50</v>
      </c>
      <c r="I192" s="29">
        <v>0</v>
      </c>
      <c r="J192" s="25">
        <f t="shared" si="114"/>
        <v>0</v>
      </c>
      <c r="K192" s="25">
        <f t="shared" si="114"/>
        <v>50</v>
      </c>
      <c r="L192" s="25">
        <f t="shared" si="114"/>
        <v>50</v>
      </c>
      <c r="M192" s="29">
        <v>0</v>
      </c>
      <c r="N192" s="2"/>
      <c r="O192" s="2"/>
      <c r="P192" s="2"/>
      <c r="Q192" s="2"/>
    </row>
    <row r="193" spans="1:17" ht="37.5" customHeight="1" x14ac:dyDescent="0.35">
      <c r="A193" s="22" t="s">
        <v>17</v>
      </c>
      <c r="B193" s="23" t="s">
        <v>77</v>
      </c>
      <c r="C193" s="23" t="s">
        <v>78</v>
      </c>
      <c r="D193" s="23" t="s">
        <v>78</v>
      </c>
      <c r="E193" s="24" t="s">
        <v>144</v>
      </c>
      <c r="F193" s="23" t="s">
        <v>67</v>
      </c>
      <c r="G193" s="25">
        <f t="shared" si="113"/>
        <v>50</v>
      </c>
      <c r="H193" s="25">
        <f t="shared" si="113"/>
        <v>50</v>
      </c>
      <c r="I193" s="29">
        <v>0</v>
      </c>
      <c r="J193" s="25">
        <f t="shared" si="114"/>
        <v>0</v>
      </c>
      <c r="K193" s="25">
        <f t="shared" si="114"/>
        <v>50</v>
      </c>
      <c r="L193" s="25">
        <f t="shared" si="114"/>
        <v>50</v>
      </c>
      <c r="M193" s="29">
        <v>0</v>
      </c>
      <c r="N193" s="2"/>
      <c r="O193" s="2"/>
      <c r="P193" s="2"/>
      <c r="Q193" s="2"/>
    </row>
    <row r="194" spans="1:17" ht="33.75" customHeight="1" x14ac:dyDescent="0.35">
      <c r="A194" s="22" t="s">
        <v>18</v>
      </c>
      <c r="B194" s="23" t="s">
        <v>77</v>
      </c>
      <c r="C194" s="23" t="s">
        <v>78</v>
      </c>
      <c r="D194" s="23" t="s">
        <v>78</v>
      </c>
      <c r="E194" s="24" t="s">
        <v>144</v>
      </c>
      <c r="F194" s="23" t="s">
        <v>68</v>
      </c>
      <c r="G194" s="25">
        <v>50</v>
      </c>
      <c r="H194" s="25">
        <v>50</v>
      </c>
      <c r="I194" s="29">
        <v>0</v>
      </c>
      <c r="J194" s="25">
        <v>0</v>
      </c>
      <c r="K194" s="25">
        <v>50</v>
      </c>
      <c r="L194" s="25">
        <v>50</v>
      </c>
      <c r="M194" s="29">
        <v>0</v>
      </c>
      <c r="N194" s="2"/>
      <c r="O194" s="2"/>
      <c r="P194" s="2"/>
      <c r="Q194" s="2"/>
    </row>
    <row r="195" spans="1:17" ht="19.5" customHeight="1" x14ac:dyDescent="0.35">
      <c r="A195" s="17" t="s">
        <v>53</v>
      </c>
      <c r="B195" s="50"/>
      <c r="C195" s="50"/>
      <c r="D195" s="50"/>
      <c r="E195" s="51"/>
      <c r="F195" s="50"/>
      <c r="G195" s="16">
        <f t="shared" ref="G195:M195" si="115">G151+G13</f>
        <v>34448.401229999996</v>
      </c>
      <c r="H195" s="16">
        <f t="shared" si="115"/>
        <v>34373.712650000001</v>
      </c>
      <c r="I195" s="16">
        <f t="shared" si="115"/>
        <v>74.688580000000002</v>
      </c>
      <c r="J195" s="16">
        <f t="shared" si="115"/>
        <v>0</v>
      </c>
      <c r="K195" s="16">
        <f t="shared" si="115"/>
        <v>34448.401229999996</v>
      </c>
      <c r="L195" s="16">
        <f t="shared" si="115"/>
        <v>34373.712650000001</v>
      </c>
      <c r="M195" s="16">
        <f t="shared" si="115"/>
        <v>74.688580000000002</v>
      </c>
      <c r="N195" s="2"/>
      <c r="O195" s="2"/>
      <c r="P195" s="2"/>
      <c r="Q195" s="2"/>
    </row>
    <row r="196" spans="1:17" ht="18" x14ac:dyDescent="0.35">
      <c r="A196" s="2"/>
      <c r="B196" s="2"/>
      <c r="C196" s="2"/>
      <c r="D196" s="2"/>
      <c r="E196" s="2"/>
      <c r="F196" s="2"/>
      <c r="G196" s="2"/>
      <c r="H196" s="2"/>
      <c r="I196" s="4"/>
      <c r="J196" s="2"/>
      <c r="K196" s="2"/>
      <c r="L196" s="2"/>
      <c r="M196" s="4"/>
      <c r="N196" s="2"/>
      <c r="O196" s="2"/>
      <c r="P196" s="2"/>
      <c r="Q196" s="2"/>
    </row>
    <row r="197" spans="1:17" ht="18" x14ac:dyDescent="0.35">
      <c r="A197" s="2"/>
      <c r="B197" s="2"/>
      <c r="C197" s="2"/>
      <c r="D197" s="2"/>
      <c r="E197" s="2"/>
      <c r="F197" s="2"/>
      <c r="G197" s="2"/>
      <c r="H197" s="2"/>
      <c r="I197" s="4"/>
      <c r="J197" s="2"/>
      <c r="K197" s="2"/>
      <c r="L197" s="2"/>
      <c r="M197" s="4"/>
      <c r="N197" s="2"/>
      <c r="O197" s="2"/>
      <c r="P197" s="2"/>
      <c r="Q197" s="2"/>
    </row>
    <row r="198" spans="1:17" ht="18" x14ac:dyDescent="0.35">
      <c r="A198" s="2"/>
      <c r="B198" s="2"/>
      <c r="C198" s="2"/>
      <c r="D198" s="2"/>
      <c r="E198" s="2"/>
      <c r="F198" s="2"/>
      <c r="G198" s="2"/>
      <c r="H198" s="2"/>
      <c r="I198" s="4"/>
      <c r="J198" s="2"/>
      <c r="K198" s="2"/>
      <c r="L198" s="2"/>
      <c r="M198" s="4"/>
      <c r="N198" s="2"/>
      <c r="O198" s="2"/>
      <c r="P198" s="2"/>
      <c r="Q198" s="2"/>
    </row>
  </sheetData>
  <mergeCells count="27">
    <mergeCell ref="K10:K11"/>
    <mergeCell ref="B10:B11"/>
    <mergeCell ref="E10:E11"/>
    <mergeCell ref="F10:F11"/>
    <mergeCell ref="A6:M6"/>
    <mergeCell ref="A7:M7"/>
    <mergeCell ref="A8:M8"/>
    <mergeCell ref="L10:M10"/>
    <mergeCell ref="A10:A11"/>
    <mergeCell ref="C10:C11"/>
    <mergeCell ref="D10:D11"/>
    <mergeCell ref="G10:G11"/>
    <mergeCell ref="H10:I10"/>
    <mergeCell ref="J10:J11"/>
    <mergeCell ref="L57:L58"/>
    <mergeCell ref="M57:M58"/>
    <mergeCell ref="A57:A58"/>
    <mergeCell ref="C57:C58"/>
    <mergeCell ref="D57:D58"/>
    <mergeCell ref="E57:E58"/>
    <mergeCell ref="F57:F58"/>
    <mergeCell ref="B57:B58"/>
    <mergeCell ref="K57:K58"/>
    <mergeCell ref="G57:G58"/>
    <mergeCell ref="H57:H58"/>
    <mergeCell ref="I57:I58"/>
    <mergeCell ref="J57:J58"/>
  </mergeCells>
  <pageMargins left="0.7" right="0.7" top="0.75" bottom="0.75" header="0.3" footer="0.3"/>
  <pageSetup paperSize="9" scale="5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2018-12-25T05:07:18Z</cp:lastPrinted>
  <dcterms:created xsi:type="dcterms:W3CDTF">2016-02-05T07:54:07Z</dcterms:created>
  <dcterms:modified xsi:type="dcterms:W3CDTF">2018-12-25T05:07:20Z</dcterms:modified>
</cp:coreProperties>
</file>