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2" windowWidth="15576" windowHeight="11640"/>
  </bookViews>
  <sheets>
    <sheet name="Лист1" sheetId="1" r:id="rId1"/>
  </sheets>
  <definedNames>
    <definedName name="_xlnm.Print_Area" localSheetId="0">Лист1!$A$1:$F$144</definedName>
  </definedNames>
  <calcPr calcId="145621"/>
</workbook>
</file>

<file path=xl/calcChain.xml><?xml version="1.0" encoding="utf-8"?>
<calcChain xmlns="http://schemas.openxmlformats.org/spreadsheetml/2006/main">
  <c r="E109" i="1" l="1"/>
  <c r="D109" i="1"/>
  <c r="F110" i="1" l="1"/>
  <c r="F109" i="1" s="1"/>
  <c r="F84" i="1"/>
  <c r="F80" i="1"/>
  <c r="F79" i="1" l="1"/>
  <c r="F78" i="1" s="1"/>
  <c r="F77" i="1" s="1"/>
  <c r="E79" i="1"/>
  <c r="E78" i="1" s="1"/>
  <c r="E77" i="1" s="1"/>
  <c r="D79" i="1"/>
  <c r="D78" i="1" s="1"/>
  <c r="D77" i="1" s="1"/>
  <c r="F52" i="1"/>
  <c r="F51" i="1" s="1"/>
  <c r="F50" i="1" s="1"/>
  <c r="E51" i="1"/>
  <c r="E50" i="1" s="1"/>
  <c r="D51" i="1"/>
  <c r="D50" i="1" s="1"/>
  <c r="F95" i="1"/>
  <c r="F28" i="1"/>
  <c r="F21" i="1"/>
  <c r="F33" i="1"/>
  <c r="F70" i="1"/>
  <c r="D141" i="1" l="1"/>
  <c r="E141" i="1"/>
  <c r="F142" i="1" l="1"/>
  <c r="F133" i="1"/>
  <c r="F139" i="1" l="1"/>
  <c r="F136" i="1"/>
  <c r="F135" i="1" s="1"/>
  <c r="F134" i="1" s="1"/>
  <c r="F55" i="1"/>
  <c r="F107" i="1"/>
  <c r="F118" i="1"/>
  <c r="F115" i="1"/>
  <c r="F113" i="1"/>
  <c r="F104" i="1"/>
  <c r="F98" i="1"/>
  <c r="F97" i="1" s="1"/>
  <c r="E97" i="1"/>
  <c r="D97" i="1"/>
  <c r="F100" i="1"/>
  <c r="F42" i="1"/>
  <c r="F121" i="1"/>
  <c r="F120" i="1" s="1"/>
  <c r="F119" i="1" s="1"/>
  <c r="E120" i="1"/>
  <c r="E119" i="1" s="1"/>
  <c r="D120" i="1"/>
  <c r="D119" i="1" s="1"/>
  <c r="F124" i="1"/>
  <c r="E135" i="1"/>
  <c r="E134" i="1" s="1"/>
  <c r="D135" i="1"/>
  <c r="D134" i="1" s="1"/>
  <c r="F130" i="1" l="1"/>
  <c r="F102" i="1"/>
  <c r="F75" i="1"/>
  <c r="F24" i="1"/>
  <c r="F20" i="1"/>
  <c r="F19" i="1" s="1"/>
  <c r="E20" i="1"/>
  <c r="E19" i="1" s="1"/>
  <c r="D20" i="1"/>
  <c r="D19" i="1" s="1"/>
  <c r="E140" i="1"/>
  <c r="E138" i="1"/>
  <c r="E137" i="1" s="1"/>
  <c r="E132" i="1"/>
  <c r="E131" i="1" s="1"/>
  <c r="E129" i="1"/>
  <c r="E128" i="1" s="1"/>
  <c r="E126" i="1"/>
  <c r="E125" i="1" s="1"/>
  <c r="E123" i="1"/>
  <c r="E122" i="1" s="1"/>
  <c r="E117" i="1"/>
  <c r="E116" i="1" s="1"/>
  <c r="E114" i="1"/>
  <c r="E112" i="1"/>
  <c r="E108" i="1"/>
  <c r="E106" i="1"/>
  <c r="E105" i="1" s="1"/>
  <c r="E103" i="1"/>
  <c r="E101" i="1"/>
  <c r="E99" i="1"/>
  <c r="E94" i="1"/>
  <c r="E93" i="1" s="1"/>
  <c r="E89" i="1"/>
  <c r="E88" i="1" s="1"/>
  <c r="E87" i="1" s="1"/>
  <c r="E83" i="1"/>
  <c r="E82" i="1" s="1"/>
  <c r="E81" i="1" s="1"/>
  <c r="E76" i="1" s="1"/>
  <c r="E74" i="1"/>
  <c r="E73" i="1"/>
  <c r="E72" i="1" s="1"/>
  <c r="E71" i="1" s="1"/>
  <c r="E69" i="1"/>
  <c r="E68" i="1"/>
  <c r="E67" i="1" s="1"/>
  <c r="E66" i="1" s="1"/>
  <c r="E64" i="1"/>
  <c r="E63" i="1" s="1"/>
  <c r="E62" i="1" s="1"/>
  <c r="E61" i="1" s="1"/>
  <c r="E59" i="1"/>
  <c r="E58" i="1" s="1"/>
  <c r="E57" i="1" s="1"/>
  <c r="E56" i="1" s="1"/>
  <c r="E54" i="1"/>
  <c r="E53" i="1" s="1"/>
  <c r="E46" i="1"/>
  <c r="E45" i="1" s="1"/>
  <c r="E44" i="1" s="1"/>
  <c r="E43" i="1" s="1"/>
  <c r="E41" i="1"/>
  <c r="E40" i="1" s="1"/>
  <c r="E38" i="1"/>
  <c r="E37" i="1" s="1"/>
  <c r="E32" i="1"/>
  <c r="E31" i="1" s="1"/>
  <c r="E30" i="1" s="1"/>
  <c r="E29" i="1" s="1"/>
  <c r="E27" i="1"/>
  <c r="E26" i="1" s="1"/>
  <c r="E25" i="1" s="1"/>
  <c r="E23" i="1"/>
  <c r="E22" i="1" s="1"/>
  <c r="E17" i="1"/>
  <c r="E16" i="1" s="1"/>
  <c r="E15" i="1" s="1"/>
  <c r="D140" i="1"/>
  <c r="D138" i="1"/>
  <c r="D137" i="1" s="1"/>
  <c r="D132" i="1"/>
  <c r="D131" i="1" s="1"/>
  <c r="D129" i="1"/>
  <c r="D128" i="1" s="1"/>
  <c r="D126" i="1"/>
  <c r="D125" i="1" s="1"/>
  <c r="D123" i="1"/>
  <c r="D122" i="1" s="1"/>
  <c r="D117" i="1"/>
  <c r="D116" i="1" s="1"/>
  <c r="D114" i="1"/>
  <c r="D112" i="1"/>
  <c r="D108" i="1"/>
  <c r="D106" i="1"/>
  <c r="D105" i="1" s="1"/>
  <c r="D103" i="1"/>
  <c r="D101" i="1"/>
  <c r="D99" i="1"/>
  <c r="D94" i="1"/>
  <c r="D93" i="1" s="1"/>
  <c r="D89" i="1"/>
  <c r="D88" i="1" s="1"/>
  <c r="D87" i="1" s="1"/>
  <c r="D83" i="1"/>
  <c r="D82" i="1" s="1"/>
  <c r="D81" i="1" s="1"/>
  <c r="D76" i="1" s="1"/>
  <c r="D74" i="1"/>
  <c r="D73" i="1"/>
  <c r="D72" i="1" s="1"/>
  <c r="D71" i="1" s="1"/>
  <c r="D69" i="1"/>
  <c r="D68" i="1"/>
  <c r="D67" i="1" s="1"/>
  <c r="D66" i="1" s="1"/>
  <c r="D64" i="1"/>
  <c r="D63" i="1" s="1"/>
  <c r="D62" i="1" s="1"/>
  <c r="D61" i="1" s="1"/>
  <c r="D59" i="1"/>
  <c r="D58" i="1" s="1"/>
  <c r="D57" i="1" s="1"/>
  <c r="D56" i="1" s="1"/>
  <c r="D54" i="1"/>
  <c r="D53" i="1" s="1"/>
  <c r="D46" i="1"/>
  <c r="D45" i="1" s="1"/>
  <c r="D44" i="1" s="1"/>
  <c r="D43" i="1" s="1"/>
  <c r="D41" i="1"/>
  <c r="D40" i="1" s="1"/>
  <c r="D38" i="1"/>
  <c r="D37" i="1" s="1"/>
  <c r="D32" i="1"/>
  <c r="D31" i="1" s="1"/>
  <c r="D30" i="1" s="1"/>
  <c r="D29" i="1" s="1"/>
  <c r="D27" i="1"/>
  <c r="D26" i="1" s="1"/>
  <c r="D25" i="1" s="1"/>
  <c r="D23" i="1"/>
  <c r="D22" i="1" s="1"/>
  <c r="D17" i="1"/>
  <c r="D16" i="1" s="1"/>
  <c r="D15" i="1" s="1"/>
  <c r="D49" i="1" l="1"/>
  <c r="D48" i="1" s="1"/>
  <c r="E49" i="1"/>
  <c r="E48" i="1" s="1"/>
  <c r="F108" i="1"/>
  <c r="E96" i="1"/>
  <c r="D96" i="1"/>
  <c r="E14" i="1"/>
  <c r="D14" i="1"/>
  <c r="D111" i="1"/>
  <c r="E111" i="1"/>
  <c r="E36" i="1"/>
  <c r="E35" i="1" s="1"/>
  <c r="E34" i="1" s="1"/>
  <c r="D36" i="1"/>
  <c r="D35" i="1" s="1"/>
  <c r="D34" i="1" s="1"/>
  <c r="E85" i="1"/>
  <c r="E86" i="1"/>
  <c r="D86" i="1"/>
  <c r="D85" i="1"/>
  <c r="F117" i="1"/>
  <c r="F116" i="1" s="1"/>
  <c r="D92" i="1" l="1"/>
  <c r="E92" i="1"/>
  <c r="D143" i="1"/>
  <c r="E143" i="1"/>
  <c r="E91" i="1"/>
  <c r="D91" i="1"/>
  <c r="F83" i="1"/>
  <c r="F82" i="1" s="1"/>
  <c r="F81" i="1" s="1"/>
  <c r="F76" i="1" s="1"/>
  <c r="F59" i="1"/>
  <c r="F58" i="1" s="1"/>
  <c r="F57" i="1" s="1"/>
  <c r="F56" i="1" s="1"/>
  <c r="F32" i="1"/>
  <c r="F31" i="1" s="1"/>
  <c r="F30" i="1" s="1"/>
  <c r="F29" i="1" s="1"/>
  <c r="F54" i="1"/>
  <c r="F53" i="1" s="1"/>
  <c r="F49" i="1" l="1"/>
  <c r="F48" i="1" s="1"/>
  <c r="F74" i="1"/>
  <c r="F73" i="1"/>
  <c r="F72" i="1" s="1"/>
  <c r="F71" i="1" s="1"/>
  <c r="F69" i="1"/>
  <c r="F68" i="1"/>
  <c r="F67" i="1" s="1"/>
  <c r="F66" i="1" l="1"/>
  <c r="F27" i="1"/>
  <c r="F26" i="1" s="1"/>
  <c r="F25" i="1" s="1"/>
  <c r="F129" i="1" l="1"/>
  <c r="F128" i="1" s="1"/>
  <c r="F106" i="1"/>
  <c r="F105" i="1" s="1"/>
  <c r="F64" i="1"/>
  <c r="F63" i="1" s="1"/>
  <c r="F62" i="1" s="1"/>
  <c r="F61" i="1" s="1"/>
  <c r="F94" i="1"/>
  <c r="F93" i="1" s="1"/>
  <c r="F23" i="1"/>
  <c r="F22" i="1" s="1"/>
  <c r="F17" i="1"/>
  <c r="F16" i="1" s="1"/>
  <c r="F15" i="1" s="1"/>
  <c r="F41" i="1"/>
  <c r="F40" i="1" s="1"/>
  <c r="F38" i="1"/>
  <c r="F37" i="1" s="1"/>
  <c r="F46" i="1"/>
  <c r="F45" i="1" s="1"/>
  <c r="F44" i="1" s="1"/>
  <c r="F43" i="1" s="1"/>
  <c r="F14" i="1" l="1"/>
  <c r="F36" i="1"/>
  <c r="F35" i="1" s="1"/>
  <c r="F34" i="1" s="1"/>
  <c r="F141" i="1"/>
  <c r="F140" i="1" s="1"/>
  <c r="F89" i="1"/>
  <c r="F88" i="1" s="1"/>
  <c r="F87" i="1" s="1"/>
  <c r="F126" i="1"/>
  <c r="F125" i="1" s="1"/>
  <c r="F114" i="1"/>
  <c r="F112" i="1"/>
  <c r="F103" i="1"/>
  <c r="F101" i="1"/>
  <c r="F99" i="1"/>
  <c r="F123" i="1"/>
  <c r="F122" i="1" s="1"/>
  <c r="F96" i="1" l="1"/>
  <c r="F85" i="1"/>
  <c r="F86" i="1"/>
  <c r="F111" i="1"/>
  <c r="F138" i="1"/>
  <c r="F137" i="1" s="1"/>
  <c r="F132" i="1"/>
  <c r="F131" i="1" s="1"/>
  <c r="F143" i="1" l="1"/>
  <c r="F92" i="1"/>
  <c r="F91" i="1"/>
  <c r="G91" i="1" l="1"/>
</calcChain>
</file>

<file path=xl/sharedStrings.xml><?xml version="1.0" encoding="utf-8"?>
<sst xmlns="http://schemas.openxmlformats.org/spreadsheetml/2006/main" count="271" uniqueCount="141">
  <si>
    <t>Распределение бюджетных ассигнований по целевым статьям</t>
  </si>
  <si>
    <t>(муниципальным программам и непрограммным направлениям деятельности),</t>
  </si>
  <si>
    <t>Наименование</t>
  </si>
  <si>
    <t>Целевая статья раздела</t>
  </si>
  <si>
    <t>Вид расхода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</si>
  <si>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</si>
  <si>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</si>
  <si>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20.1.03.D9300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</si>
  <si>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</si>
  <si>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</si>
  <si>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ИТОГО</t>
  </si>
  <si>
    <t>Непрограммная деятельность</t>
  </si>
  <si>
    <t>50.0.00.00000</t>
  </si>
  <si>
    <t>Резервные фонд</t>
  </si>
  <si>
    <t>50.0.00.20940</t>
  </si>
  <si>
    <t>Иные бюджетные ассигнования</t>
  </si>
  <si>
    <t>Резервные средства</t>
  </si>
  <si>
    <t>50.0.00.51180</t>
  </si>
  <si>
    <t>Глава муниципального самоуправления</t>
  </si>
  <si>
    <t>50.1.00.02030</t>
  </si>
  <si>
    <t>Расходы на обеспечение функций органов местного самоуправления</t>
  </si>
  <si>
    <t>50.1.00.02040</t>
  </si>
  <si>
    <t>Уплата налогов, сборов и иных платежей</t>
  </si>
  <si>
    <t>Расходы казенных учреждений</t>
  </si>
  <si>
    <t>Расходы на выплаты персоналу казенных учреждений</t>
  </si>
  <si>
    <t>Отдельные мероприятия в области информационно-коммуникационных технологий и связи</t>
  </si>
  <si>
    <t>Мероприятия в области жилищного хозяйства</t>
  </si>
  <si>
    <t>Доплата к пенсии муниципальным служащим</t>
  </si>
  <si>
    <t>Социальное обеспечение и иные выплаты населению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</si>
  <si>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</si>
  <si>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</t>
  </si>
  <si>
    <t xml:space="preserve">Иные межбюджетные трансферты </t>
  </si>
  <si>
    <t>Итого расходов по муниципальному образованию</t>
  </si>
  <si>
    <t>Дефицит</t>
  </si>
  <si>
    <t>группам (группам и подгруппам) видов расходов классификации расходов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</si>
  <si>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</si>
  <si>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12.0.00.00000</t>
  </si>
  <si>
    <t xml:space="preserve">                              тыс. рублей</t>
  </si>
  <si>
    <t>Подпрограмма "Профилактика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</si>
  <si>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</si>
  <si>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</si>
  <si>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Реализация мероприятий</t>
  </si>
  <si>
    <t>Субсидии  на создание условий для деятельности народных дружин</t>
  </si>
  <si>
    <t>Основное мероприятие "Повышение экологически безопасного уровня обращения с отходами и качества жизни населения"</t>
  </si>
  <si>
    <t>Осуществление первичного воинского учета на территориях, где отсутствуют военные комиссариаты</t>
  </si>
  <si>
    <t>Муниципальная программа «Развитие муниципальной службы в муниципальном образовании сельское поселение Лемпино на 2017-2019 годы»</t>
  </si>
  <si>
    <t>06.0.00.00000</t>
  </si>
  <si>
    <t>Основное мероприятие «Дополнительное профессиональное образование муниципальных служащих органов местного самоуправлениях»</t>
  </si>
  <si>
    <t>06.0.01.00000</t>
  </si>
  <si>
    <t>Проведение выборов в представительные органы муниципального образования</t>
  </si>
  <si>
    <t>50.3.00.00020</t>
  </si>
  <si>
    <t>09.0.00.00000</t>
  </si>
  <si>
    <t>09.0.01.00000</t>
  </si>
  <si>
    <t>09.0.01.99990</t>
  </si>
  <si>
    <t>Муниципальная программа "Укрепление пожарной безопасности на территории муниципального образования сельское поселение Лемпино на 2018-2020 годы"</t>
  </si>
  <si>
    <t>Муниципальная программа "Энергосбережение и повышение энергетической эффективности в муниципальном образовании сельское поселение Лемпино на 2018-2020 годы"</t>
  </si>
  <si>
    <t>11.0.00.00000</t>
  </si>
  <si>
    <t>11.0.01.00000</t>
  </si>
  <si>
    <t>11.0.01.99990</t>
  </si>
  <si>
    <t>Выполнение других обязательств государства</t>
  </si>
  <si>
    <t>20.0.00.00000</t>
  </si>
  <si>
    <t>20.1.00.00000</t>
  </si>
  <si>
    <t>03.0.00.00000</t>
  </si>
  <si>
    <t>03.1.01.00000</t>
  </si>
  <si>
    <t>Основное мероприятие "Создание условий для деятельности добровольных формирований населения по охране общественного порядка на территории сельского поселения Лемпино. Стимулирование народной дружины поселения"</t>
  </si>
  <si>
    <t>03.1.01.82300</t>
  </si>
  <si>
    <t>Cоздание условий для деятельности народных дружин (софинансирование)</t>
  </si>
  <si>
    <t>03.1.01.S2300</t>
  </si>
  <si>
    <t>03.2.01.00000</t>
  </si>
  <si>
    <t>Основное мероприятие "Профилактика незаконного оборота и потребления наркотических средств и психотропных веществ"</t>
  </si>
  <si>
    <t>03.2.01.99990</t>
  </si>
  <si>
    <t>Основное мероприятие "Ремонт, капитальный ремонт автомобильных дорог"</t>
  </si>
  <si>
    <t>01.0.00.00000</t>
  </si>
  <si>
    <t>01.0.01.00000</t>
  </si>
  <si>
    <t>01.0.01.82390</t>
  </si>
  <si>
    <t>Строительство (реконструкция), капитальный ремонт и ремонт автомобильных дорог общего пользования местного значения (софинансирование)</t>
  </si>
  <si>
    <t>01.0.01.S2390</t>
  </si>
  <si>
    <t>Основное мероприятие "Содержание автомобильных дорог местного значения"</t>
  </si>
  <si>
    <t>01.0.02.00000</t>
  </si>
  <si>
    <t>02.0.00.00000</t>
  </si>
  <si>
    <t>Основное мероприятие «Профилактика антитеррора, экстремизма среди населения сельского поселения».</t>
  </si>
  <si>
    <t>02.0.01.00000</t>
  </si>
  <si>
    <t>02.0.01.99990</t>
  </si>
  <si>
    <t>Муниципальная программа «Благоустройство территории муниципального образования сельское поселение Лемпино на 2017-2019 годы»</t>
  </si>
  <si>
    <t>Основное мероприятие "Благоустройство территории"</t>
  </si>
  <si>
    <t>05.0.00.00000</t>
  </si>
  <si>
    <t>05.0.01.00000</t>
  </si>
  <si>
    <t>05.0.01.99990</t>
  </si>
  <si>
    <t>Муниципальная программа Нефтеюганского района «Обеспечение экологической безопасности Нефтеюганского района на 2014-2020 годы"</t>
  </si>
  <si>
    <t>12.0.03.00000</t>
  </si>
  <si>
    <t>Муниципальная программа "Развитие молодежной политики на территории муниципального образования сельское поселение Лемпино на 2018-2020 годы"</t>
  </si>
  <si>
    <t>Основное мероприятие "Реализация молодежной политики в сельском поселении Лемпино"</t>
  </si>
  <si>
    <t>07.0.00.00000</t>
  </si>
  <si>
    <t>07.0.01.00000</t>
  </si>
  <si>
    <t>07.0.01.99990</t>
  </si>
  <si>
    <t xml:space="preserve">Муниципальная программа «Профилактика терроризма, экстремизма, гармонизация межэтнических и межкультурных отношений на территории  сельского поселения Лемпино на 2017-2019 годы». </t>
  </si>
  <si>
    <t>Всего</t>
  </si>
  <si>
    <t xml:space="preserve"> бюджета муниципального образования сельское поселение Лемпино на 2018 год</t>
  </si>
  <si>
    <t>Муниципальная программа Нефтеюганского района "Совершенствование  муниципального  управления в Нефтеюганском  районе на 2017  - 2020 годы"</t>
  </si>
  <si>
    <t>Основное мероприятие "Осуществление полномочий в сфере государственной регистрации актов гражданского состояния"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</si>
  <si>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</si>
  <si>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Основное мероприятие "Укрепление пожарной безопасности на территории муниципального образования сельское поселение Лемпино"</t>
  </si>
  <si>
    <t>Основное мероприятие "Замена люминесцентных и ртутных ламп на светодиодные светильники"</t>
  </si>
  <si>
    <t>06.0.01.02040</t>
  </si>
  <si>
    <t>Расходы на обеспечение функций органов местного самоуправления (местное самоуправление)</t>
  </si>
  <si>
    <t>Информационное освещение деятельности органов местного самоуправления и поддержка средств массовой информации</t>
  </si>
  <si>
    <t>50.0.00.20904</t>
  </si>
  <si>
    <t>Содержание автомобильных дорог</t>
  </si>
  <si>
    <t>01.0.02.20902</t>
  </si>
  <si>
    <t>03.1.00.00000</t>
  </si>
  <si>
    <t>03.2.00.00000</t>
  </si>
  <si>
    <t>Утилизация жидких бытовых отходов в поселениях</t>
  </si>
  <si>
    <t>12.0.03.20640</t>
  </si>
  <si>
    <t>Подпрограмма "Качественное и эффективное исполнение полномочий администрации Нефтеюганского района"</t>
  </si>
  <si>
    <t>20.1.03.00000</t>
  </si>
  <si>
    <t>50.0.00.03300</t>
  </si>
  <si>
    <t>50.0.00.00350</t>
  </si>
  <si>
    <t>50.0.00.04910</t>
  </si>
  <si>
    <t>50.0.00.09300</t>
  </si>
  <si>
    <t>50.0.00.89020</t>
  </si>
  <si>
    <t>50.0.00.00600</t>
  </si>
  <si>
    <t>Увеличение (+), уменьшение (-)</t>
  </si>
  <si>
    <t>Итого</t>
  </si>
  <si>
    <t>Ремонт автомобильных дорог</t>
  </si>
  <si>
    <t>01.0.01.20901</t>
  </si>
  <si>
    <t>Муниципальная программа «Развитие транспортной системы сельского поселения Лемпино на период 2018-2022 годы»</t>
  </si>
  <si>
    <t xml:space="preserve">Муниципальная программа «Обеспечение прав и законных интересов населения сельского поселения Лемпино на 2018-2022 годы». </t>
  </si>
  <si>
    <t>Иные межбюджетные трансферты за счет средств резервного фонда Правительства Ханты-Мансийского автономного округа - Югры на увеличение минимального размера оплаты труда</t>
  </si>
  <si>
    <t>50.1.00.85150</t>
  </si>
  <si>
    <t>Предупреждение и ликвидация последствий чрезвычайных ситуаций и стихийных бедствий природного и техногенного характера.</t>
  </si>
  <si>
    <t>50.0.00.21220</t>
  </si>
  <si>
    <t>50.0.00.85150</t>
  </si>
  <si>
    <t>Благоустройстводворовых территорий многоквартирных домов</t>
  </si>
  <si>
    <t>05.0.01.20643</t>
  </si>
  <si>
    <t>Основное мероприятие "Организация деятельности по обращению с отходами производства и потребления"</t>
  </si>
  <si>
    <t>Субвенции на осуществление отдельных полномочий Ханты-Мансийского автономного округа – Югры в сфере обращения с твердыми коммунальными отходами</t>
  </si>
  <si>
    <t>12.0.02.00000</t>
  </si>
  <si>
    <t>12.0.02.84290</t>
  </si>
  <si>
    <t>Социальные выплаты гражданам, кроме публичных нормативных социальных выплат</t>
  </si>
  <si>
    <t>Иные выплаты населению</t>
  </si>
  <si>
    <t xml:space="preserve">Приложение 2                                                               к решению Совета депутатов                             сельского поселения Лемпино                                       от 25.12.2018 №38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</si>
</sst>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000"/>
    <numFmt numFmtId="166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5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indent="15"/>
    </xf>
    <xf numFmtId="0" fontId="1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1" applyFont="1" applyFill="1" applyAlignment="1">
      <alignment vertical="center"/>
    </xf>
    <xf numFmtId="0" fontId="4" fillId="2" borderId="0" xfId="0" applyFont="1" applyFill="1" applyAlignment="1"/>
    <xf numFmtId="0" fontId="6" fillId="2" borderId="0" xfId="0" applyFont="1" applyFill="1"/>
    <xf numFmtId="0" fontId="11" fillId="2" borderId="0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justify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vertical="center" wrapText="1"/>
    </xf>
    <xf numFmtId="0" fontId="5" fillId="2" borderId="0" xfId="0" applyFont="1" applyFill="1" applyBorder="1"/>
    <xf numFmtId="165" fontId="5" fillId="2" borderId="0" xfId="0" applyNumberFormat="1" applyFont="1" applyFill="1"/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165" fontId="9" fillId="2" borderId="0" xfId="0" applyNumberFormat="1" applyFont="1" applyFill="1"/>
    <xf numFmtId="0" fontId="9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164" fontId="10" fillId="2" borderId="0" xfId="1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6"/>
  <sheetViews>
    <sheetView tabSelected="1" zoomScale="64" zoomScaleNormal="64" workbookViewId="0">
      <selection activeCell="A8" sqref="A8:F8"/>
    </sheetView>
  </sheetViews>
  <sheetFormatPr defaultColWidth="9.109375" defaultRowHeight="14.4" x14ac:dyDescent="0.3"/>
  <cols>
    <col min="1" max="1" width="105.6640625" style="2" customWidth="1"/>
    <col min="2" max="2" width="21.109375" style="2" customWidth="1"/>
    <col min="3" max="3" width="11.33203125" style="2" customWidth="1"/>
    <col min="4" max="7" width="19.5546875" style="2" customWidth="1"/>
    <col min="8" max="8" width="14.5546875" style="2" customWidth="1"/>
    <col min="9" max="9" width="14.44140625" style="2" customWidth="1"/>
    <col min="10" max="10" width="9.109375" style="2"/>
    <col min="11" max="11" width="12" style="2" bestFit="1" customWidth="1"/>
    <col min="12" max="16384" width="9.109375" style="2"/>
  </cols>
  <sheetData>
    <row r="1" spans="1:10" x14ac:dyDescent="0.3">
      <c r="E1" s="36" t="s">
        <v>140</v>
      </c>
      <c r="F1" s="36"/>
    </row>
    <row r="2" spans="1:10" x14ac:dyDescent="0.3">
      <c r="A2" s="16"/>
      <c r="E2" s="36"/>
      <c r="F2" s="36"/>
    </row>
    <row r="3" spans="1:10" x14ac:dyDescent="0.3">
      <c r="A3" s="16"/>
      <c r="E3" s="36"/>
      <c r="F3" s="36"/>
    </row>
    <row r="4" spans="1:10" x14ac:dyDescent="0.3">
      <c r="A4" s="17"/>
      <c r="E4" s="36"/>
      <c r="F4" s="36"/>
    </row>
    <row r="5" spans="1:10" x14ac:dyDescent="0.3">
      <c r="A5" s="18"/>
      <c r="C5" s="19"/>
      <c r="D5" s="19"/>
      <c r="E5" s="19"/>
      <c r="F5" s="19"/>
      <c r="G5" s="19"/>
      <c r="H5" s="19"/>
    </row>
    <row r="6" spans="1:10" ht="15" x14ac:dyDescent="0.25">
      <c r="A6" s="20"/>
      <c r="C6" s="19"/>
      <c r="D6" s="19"/>
      <c r="E6" s="19"/>
      <c r="F6" s="19"/>
      <c r="G6" s="19"/>
      <c r="H6" s="19"/>
    </row>
    <row r="7" spans="1:10" ht="18" x14ac:dyDescent="0.35">
      <c r="A7" s="39" t="s">
        <v>0</v>
      </c>
      <c r="B7" s="39"/>
      <c r="C7" s="39"/>
      <c r="D7" s="39"/>
      <c r="E7" s="39"/>
      <c r="F7" s="39"/>
      <c r="G7" s="21"/>
      <c r="H7" s="21"/>
      <c r="I7" s="1"/>
      <c r="J7" s="1"/>
    </row>
    <row r="8" spans="1:10" ht="18" x14ac:dyDescent="0.35">
      <c r="A8" s="40" t="s">
        <v>1</v>
      </c>
      <c r="B8" s="40"/>
      <c r="C8" s="40"/>
      <c r="D8" s="40"/>
      <c r="E8" s="40"/>
      <c r="F8" s="40"/>
      <c r="G8" s="22"/>
      <c r="H8" s="22"/>
      <c r="I8" s="1"/>
      <c r="J8" s="1"/>
    </row>
    <row r="9" spans="1:10" ht="18" x14ac:dyDescent="0.35">
      <c r="A9" s="39" t="s">
        <v>34</v>
      </c>
      <c r="B9" s="39"/>
      <c r="C9" s="39"/>
      <c r="D9" s="39"/>
      <c r="E9" s="39"/>
      <c r="F9" s="39"/>
      <c r="G9" s="21"/>
      <c r="H9" s="21"/>
      <c r="I9" s="1"/>
      <c r="J9" s="1"/>
    </row>
    <row r="10" spans="1:10" ht="15.75" customHeight="1" x14ac:dyDescent="0.35">
      <c r="A10" s="41" t="s">
        <v>97</v>
      </c>
      <c r="B10" s="41"/>
      <c r="C10" s="41"/>
      <c r="D10" s="41"/>
      <c r="E10" s="41"/>
      <c r="F10" s="41"/>
      <c r="G10" s="23"/>
      <c r="H10" s="23"/>
      <c r="I10" s="1"/>
      <c r="J10" s="1"/>
    </row>
    <row r="11" spans="1:10" ht="18" x14ac:dyDescent="0.35">
      <c r="A11" s="24"/>
      <c r="B11" s="24"/>
      <c r="C11" s="24"/>
      <c r="D11" s="25"/>
      <c r="E11" s="25"/>
      <c r="F11" s="25" t="s">
        <v>37</v>
      </c>
      <c r="G11" s="1"/>
      <c r="I11" s="1"/>
      <c r="J11" s="1"/>
    </row>
    <row r="12" spans="1:10" ht="31.2" x14ac:dyDescent="0.35">
      <c r="A12" s="10" t="s">
        <v>2</v>
      </c>
      <c r="B12" s="10" t="s">
        <v>3</v>
      </c>
      <c r="C12" s="10" t="s">
        <v>4</v>
      </c>
      <c r="D12" s="10" t="s">
        <v>96</v>
      </c>
      <c r="E12" s="10" t="s">
        <v>121</v>
      </c>
      <c r="F12" s="10" t="s">
        <v>122</v>
      </c>
      <c r="G12" s="1"/>
      <c r="H12" s="1"/>
      <c r="I12" s="1"/>
      <c r="J12" s="1"/>
    </row>
    <row r="13" spans="1:10" ht="18.75" x14ac:dyDescent="0.3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"/>
      <c r="H13" s="1"/>
      <c r="I13" s="1"/>
      <c r="J13" s="1"/>
    </row>
    <row r="14" spans="1:10" ht="31.5" customHeight="1" x14ac:dyDescent="0.35">
      <c r="A14" s="9" t="s">
        <v>125</v>
      </c>
      <c r="B14" s="10" t="s">
        <v>72</v>
      </c>
      <c r="C14" s="13"/>
      <c r="D14" s="11">
        <f>D15+D22+D25+D20</f>
        <v>2286.2845000000002</v>
      </c>
      <c r="E14" s="11">
        <f t="shared" ref="E14:F14" si="0">E15+E22+E25+E20</f>
        <v>0</v>
      </c>
      <c r="F14" s="11">
        <f t="shared" si="0"/>
        <v>2286.2845000000002</v>
      </c>
      <c r="G14" s="1"/>
      <c r="H14" s="1"/>
      <c r="I14" s="1"/>
      <c r="J14" s="1"/>
    </row>
    <row r="15" spans="1:10" ht="23.25" customHeight="1" x14ac:dyDescent="0.35">
      <c r="A15" s="12" t="s">
        <v>71</v>
      </c>
      <c r="B15" s="13" t="s">
        <v>73</v>
      </c>
      <c r="C15" s="13"/>
      <c r="D15" s="14">
        <f t="shared" ref="D15:F17" si="1">D16</f>
        <v>827.92</v>
      </c>
      <c r="E15" s="14">
        <f t="shared" si="1"/>
        <v>0</v>
      </c>
      <c r="F15" s="14">
        <f t="shared" si="1"/>
        <v>827.92</v>
      </c>
      <c r="G15" s="1"/>
      <c r="H15" s="1"/>
      <c r="I15" s="1"/>
      <c r="J15" s="1"/>
    </row>
    <row r="16" spans="1:10" ht="34.5" customHeight="1" x14ac:dyDescent="0.35">
      <c r="A16" s="12" t="s">
        <v>40</v>
      </c>
      <c r="B16" s="13" t="s">
        <v>74</v>
      </c>
      <c r="C16" s="13"/>
      <c r="D16" s="14">
        <f t="shared" si="1"/>
        <v>827.92</v>
      </c>
      <c r="E16" s="14">
        <f t="shared" si="1"/>
        <v>0</v>
      </c>
      <c r="F16" s="14">
        <f t="shared" si="1"/>
        <v>827.92</v>
      </c>
      <c r="G16" s="1"/>
      <c r="H16" s="1"/>
      <c r="I16" s="1"/>
      <c r="J16" s="1"/>
    </row>
    <row r="17" spans="1:20" ht="20.25" customHeight="1" x14ac:dyDescent="0.35">
      <c r="A17" s="12" t="s">
        <v>5</v>
      </c>
      <c r="B17" s="13" t="s">
        <v>74</v>
      </c>
      <c r="C17" s="13">
        <v>200</v>
      </c>
      <c r="D17" s="14">
        <f t="shared" si="1"/>
        <v>827.92</v>
      </c>
      <c r="E17" s="14">
        <f t="shared" si="1"/>
        <v>0</v>
      </c>
      <c r="F17" s="14">
        <f t="shared" si="1"/>
        <v>827.92</v>
      </c>
      <c r="G17" s="1"/>
      <c r="H17" s="1"/>
      <c r="I17" s="1"/>
      <c r="J17" s="1"/>
    </row>
    <row r="18" spans="1:20" ht="21.75" customHeight="1" x14ac:dyDescent="0.35">
      <c r="A18" s="12" t="s">
        <v>6</v>
      </c>
      <c r="B18" s="13" t="s">
        <v>74</v>
      </c>
      <c r="C18" s="13">
        <v>240</v>
      </c>
      <c r="D18" s="14">
        <v>827.92</v>
      </c>
      <c r="E18" s="14">
        <v>0</v>
      </c>
      <c r="F18" s="14">
        <v>827.92</v>
      </c>
      <c r="G18" s="1"/>
      <c r="H18" s="1"/>
      <c r="I18" s="1"/>
      <c r="J18" s="1"/>
    </row>
    <row r="19" spans="1:20" ht="42" customHeight="1" x14ac:dyDescent="0.35">
      <c r="A19" s="12" t="s">
        <v>75</v>
      </c>
      <c r="B19" s="13" t="s">
        <v>76</v>
      </c>
      <c r="C19" s="13"/>
      <c r="D19" s="14">
        <f t="shared" ref="D19:F20" si="2">D20</f>
        <v>43.574739999999998</v>
      </c>
      <c r="E19" s="14">
        <f t="shared" si="2"/>
        <v>0</v>
      </c>
      <c r="F19" s="14">
        <f t="shared" si="2"/>
        <v>43.574739999999998</v>
      </c>
      <c r="G19" s="1"/>
      <c r="H19" s="1"/>
      <c r="I19" s="1"/>
      <c r="J19" s="1"/>
    </row>
    <row r="20" spans="1:20" ht="26.25" customHeight="1" x14ac:dyDescent="0.35">
      <c r="A20" s="12" t="s">
        <v>5</v>
      </c>
      <c r="B20" s="13" t="s">
        <v>76</v>
      </c>
      <c r="C20" s="13">
        <v>200</v>
      </c>
      <c r="D20" s="14">
        <f t="shared" si="2"/>
        <v>43.574739999999998</v>
      </c>
      <c r="E20" s="14">
        <f t="shared" si="2"/>
        <v>0</v>
      </c>
      <c r="F20" s="14">
        <f t="shared" si="2"/>
        <v>43.574739999999998</v>
      </c>
      <c r="G20" s="1"/>
      <c r="H20" s="1"/>
      <c r="I20" s="1"/>
      <c r="J20" s="1"/>
      <c r="Q20" s="3"/>
      <c r="R20" s="4"/>
      <c r="S20" s="4"/>
      <c r="T20" s="6"/>
    </row>
    <row r="21" spans="1:20" ht="24" customHeight="1" x14ac:dyDescent="0.35">
      <c r="A21" s="12" t="s">
        <v>6</v>
      </c>
      <c r="B21" s="13" t="s">
        <v>76</v>
      </c>
      <c r="C21" s="13">
        <v>240</v>
      </c>
      <c r="D21" s="14">
        <v>43.574739999999998</v>
      </c>
      <c r="E21" s="14">
        <v>0</v>
      </c>
      <c r="F21" s="14">
        <f>D21+E21</f>
        <v>43.574739999999998</v>
      </c>
      <c r="G21" s="1"/>
      <c r="H21" s="1"/>
      <c r="I21" s="1"/>
      <c r="J21" s="1"/>
      <c r="Q21" s="7"/>
      <c r="R21" s="5"/>
      <c r="S21" s="5"/>
      <c r="T21" s="8"/>
    </row>
    <row r="22" spans="1:20" ht="27.75" customHeight="1" x14ac:dyDescent="0.35">
      <c r="A22" s="12" t="s">
        <v>123</v>
      </c>
      <c r="B22" s="13" t="s">
        <v>124</v>
      </c>
      <c r="C22" s="13"/>
      <c r="D22" s="14">
        <f t="shared" ref="D22:F23" si="3">D23</f>
        <v>1198.5172600000001</v>
      </c>
      <c r="E22" s="14">
        <f t="shared" si="3"/>
        <v>0</v>
      </c>
      <c r="F22" s="14">
        <f t="shared" si="3"/>
        <v>1198.5172600000001</v>
      </c>
      <c r="G22" s="1"/>
      <c r="H22" s="1"/>
      <c r="I22" s="1"/>
      <c r="J22" s="1"/>
    </row>
    <row r="23" spans="1:20" ht="26.25" customHeight="1" x14ac:dyDescent="0.35">
      <c r="A23" s="12" t="s">
        <v>5</v>
      </c>
      <c r="B23" s="13" t="s">
        <v>124</v>
      </c>
      <c r="C23" s="13">
        <v>200</v>
      </c>
      <c r="D23" s="14">
        <f t="shared" si="3"/>
        <v>1198.5172600000001</v>
      </c>
      <c r="E23" s="14">
        <f t="shared" si="3"/>
        <v>0</v>
      </c>
      <c r="F23" s="14">
        <f t="shared" si="3"/>
        <v>1198.5172600000001</v>
      </c>
      <c r="G23" s="1"/>
      <c r="H23" s="1"/>
      <c r="I23" s="1"/>
      <c r="J23" s="1"/>
      <c r="Q23" s="3"/>
      <c r="R23" s="4"/>
      <c r="S23" s="4"/>
      <c r="T23" s="6"/>
    </row>
    <row r="24" spans="1:20" ht="24" customHeight="1" x14ac:dyDescent="0.35">
      <c r="A24" s="12" t="s">
        <v>6</v>
      </c>
      <c r="B24" s="13" t="s">
        <v>124</v>
      </c>
      <c r="C24" s="13">
        <v>240</v>
      </c>
      <c r="D24" s="14">
        <v>1198.5172600000001</v>
      </c>
      <c r="E24" s="14">
        <v>0</v>
      </c>
      <c r="F24" s="14">
        <f>D24+E24</f>
        <v>1198.5172600000001</v>
      </c>
      <c r="G24" s="1"/>
      <c r="H24" s="1"/>
      <c r="I24" s="1"/>
      <c r="J24" s="1"/>
      <c r="Q24" s="7"/>
      <c r="R24" s="5"/>
      <c r="S24" s="5"/>
      <c r="T24" s="8"/>
    </row>
    <row r="25" spans="1:20" ht="29.25" customHeight="1" x14ac:dyDescent="0.35">
      <c r="A25" s="12" t="s">
        <v>77</v>
      </c>
      <c r="B25" s="13" t="s">
        <v>78</v>
      </c>
      <c r="C25" s="13"/>
      <c r="D25" s="14">
        <f t="shared" ref="D25:F27" si="4">D26</f>
        <v>216.27250000000001</v>
      </c>
      <c r="E25" s="14">
        <f t="shared" si="4"/>
        <v>0</v>
      </c>
      <c r="F25" s="14">
        <f t="shared" si="4"/>
        <v>216.27250000000001</v>
      </c>
      <c r="G25" s="1"/>
      <c r="H25" s="1"/>
      <c r="I25" s="1"/>
      <c r="J25" s="1"/>
      <c r="Q25" s="7"/>
      <c r="R25" s="5"/>
      <c r="S25" s="5"/>
      <c r="T25" s="8"/>
    </row>
    <row r="26" spans="1:20" ht="24.75" customHeight="1" x14ac:dyDescent="0.35">
      <c r="A26" s="12" t="s">
        <v>107</v>
      </c>
      <c r="B26" s="13" t="s">
        <v>108</v>
      </c>
      <c r="C26" s="13"/>
      <c r="D26" s="14">
        <f t="shared" si="4"/>
        <v>216.27250000000001</v>
      </c>
      <c r="E26" s="14">
        <f t="shared" si="4"/>
        <v>0</v>
      </c>
      <c r="F26" s="14">
        <f t="shared" si="4"/>
        <v>216.27250000000001</v>
      </c>
      <c r="G26" s="1"/>
      <c r="H26" s="1"/>
      <c r="I26" s="1"/>
      <c r="J26" s="1"/>
      <c r="Q26" s="7"/>
      <c r="R26" s="5"/>
      <c r="S26" s="5"/>
      <c r="T26" s="8"/>
    </row>
    <row r="27" spans="1:20" ht="27.75" customHeight="1" x14ac:dyDescent="0.35">
      <c r="A27" s="12" t="s">
        <v>5</v>
      </c>
      <c r="B27" s="13" t="s">
        <v>108</v>
      </c>
      <c r="C27" s="13">
        <v>200</v>
      </c>
      <c r="D27" s="14">
        <f t="shared" si="4"/>
        <v>216.27250000000001</v>
      </c>
      <c r="E27" s="14">
        <f t="shared" si="4"/>
        <v>0</v>
      </c>
      <c r="F27" s="14">
        <f t="shared" si="4"/>
        <v>216.27250000000001</v>
      </c>
      <c r="G27" s="1"/>
      <c r="H27" s="1"/>
      <c r="I27" s="1"/>
      <c r="J27" s="1"/>
      <c r="Q27" s="7"/>
      <c r="R27" s="5"/>
      <c r="S27" s="5"/>
      <c r="T27" s="8"/>
    </row>
    <row r="28" spans="1:20" ht="27.75" customHeight="1" x14ac:dyDescent="0.35">
      <c r="A28" s="12" t="s">
        <v>6</v>
      </c>
      <c r="B28" s="13" t="s">
        <v>108</v>
      </c>
      <c r="C28" s="13">
        <v>240</v>
      </c>
      <c r="D28" s="14">
        <v>216.27250000000001</v>
      </c>
      <c r="E28" s="14">
        <v>0</v>
      </c>
      <c r="F28" s="14">
        <f>D28+E28</f>
        <v>216.27250000000001</v>
      </c>
      <c r="G28" s="1"/>
      <c r="H28" s="1"/>
      <c r="I28" s="1"/>
      <c r="J28" s="1"/>
      <c r="Q28" s="7"/>
      <c r="R28" s="5"/>
      <c r="S28" s="5"/>
      <c r="T28" s="8"/>
    </row>
    <row r="29" spans="1:20" ht="48" customHeight="1" x14ac:dyDescent="0.35">
      <c r="A29" s="9" t="s">
        <v>95</v>
      </c>
      <c r="B29" s="10" t="s">
        <v>79</v>
      </c>
      <c r="C29" s="13"/>
      <c r="D29" s="11">
        <f t="shared" ref="D29:F32" si="5">D30</f>
        <v>4.4000000000000004</v>
      </c>
      <c r="E29" s="11">
        <f t="shared" si="5"/>
        <v>0</v>
      </c>
      <c r="F29" s="11">
        <f t="shared" si="5"/>
        <v>4.4000000000000004</v>
      </c>
      <c r="G29" s="1"/>
      <c r="H29" s="1"/>
      <c r="I29" s="1"/>
      <c r="J29" s="1"/>
    </row>
    <row r="30" spans="1:20" ht="27.75" customHeight="1" x14ac:dyDescent="0.35">
      <c r="A30" s="12" t="s">
        <v>80</v>
      </c>
      <c r="B30" s="13" t="s">
        <v>81</v>
      </c>
      <c r="C30" s="13"/>
      <c r="D30" s="14">
        <f t="shared" si="5"/>
        <v>4.4000000000000004</v>
      </c>
      <c r="E30" s="14">
        <f t="shared" si="5"/>
        <v>0</v>
      </c>
      <c r="F30" s="14">
        <f t="shared" si="5"/>
        <v>4.4000000000000004</v>
      </c>
      <c r="G30" s="1"/>
      <c r="H30" s="1"/>
      <c r="I30" s="1"/>
      <c r="J30" s="1"/>
    </row>
    <row r="31" spans="1:20" ht="21.75" customHeight="1" x14ac:dyDescent="0.35">
      <c r="A31" s="12" t="s">
        <v>41</v>
      </c>
      <c r="B31" s="13" t="s">
        <v>82</v>
      </c>
      <c r="C31" s="13"/>
      <c r="D31" s="14">
        <f t="shared" si="5"/>
        <v>4.4000000000000004</v>
      </c>
      <c r="E31" s="14">
        <f t="shared" si="5"/>
        <v>0</v>
      </c>
      <c r="F31" s="14">
        <f t="shared" si="5"/>
        <v>4.4000000000000004</v>
      </c>
      <c r="G31" s="1"/>
      <c r="H31" s="1"/>
      <c r="I31" s="1"/>
      <c r="J31" s="1"/>
    </row>
    <row r="32" spans="1:20" ht="23.25" customHeight="1" x14ac:dyDescent="0.35">
      <c r="A32" s="12" t="s">
        <v>5</v>
      </c>
      <c r="B32" s="13" t="s">
        <v>82</v>
      </c>
      <c r="C32" s="13">
        <v>200</v>
      </c>
      <c r="D32" s="14">
        <f t="shared" si="5"/>
        <v>4.4000000000000004</v>
      </c>
      <c r="E32" s="14">
        <f t="shared" si="5"/>
        <v>0</v>
      </c>
      <c r="F32" s="14">
        <f t="shared" si="5"/>
        <v>4.4000000000000004</v>
      </c>
      <c r="G32" s="1"/>
      <c r="H32" s="1"/>
      <c r="I32" s="1"/>
      <c r="J32" s="1"/>
    </row>
    <row r="33" spans="1:20" ht="24" customHeight="1" x14ac:dyDescent="0.35">
      <c r="A33" s="12" t="s">
        <v>6</v>
      </c>
      <c r="B33" s="13" t="s">
        <v>82</v>
      </c>
      <c r="C33" s="13">
        <v>240</v>
      </c>
      <c r="D33" s="14">
        <v>4.4000000000000004</v>
      </c>
      <c r="E33" s="14">
        <v>0</v>
      </c>
      <c r="F33" s="14">
        <f>D33+E33</f>
        <v>4.4000000000000004</v>
      </c>
      <c r="G33" s="1"/>
      <c r="H33" s="1"/>
      <c r="I33" s="1"/>
      <c r="J33" s="1"/>
    </row>
    <row r="34" spans="1:20" ht="37.5" customHeight="1" x14ac:dyDescent="0.35">
      <c r="A34" s="9" t="s">
        <v>126</v>
      </c>
      <c r="B34" s="10" t="s">
        <v>62</v>
      </c>
      <c r="C34" s="10"/>
      <c r="D34" s="11">
        <f>D35+D43</f>
        <v>19.207139999999999</v>
      </c>
      <c r="E34" s="11">
        <f>E35+E43</f>
        <v>0</v>
      </c>
      <c r="F34" s="11">
        <f>F35+F43</f>
        <v>19.207139999999999</v>
      </c>
      <c r="G34" s="1"/>
      <c r="H34" s="1"/>
      <c r="I34" s="1"/>
      <c r="J34" s="1"/>
    </row>
    <row r="35" spans="1:20" ht="19.5" customHeight="1" x14ac:dyDescent="0.35">
      <c r="A35" s="12" t="s">
        <v>38</v>
      </c>
      <c r="B35" s="13" t="s">
        <v>109</v>
      </c>
      <c r="C35" s="13"/>
      <c r="D35" s="14">
        <f>D36</f>
        <v>10.207139999999999</v>
      </c>
      <c r="E35" s="14">
        <f>E36</f>
        <v>0</v>
      </c>
      <c r="F35" s="14">
        <f>F36</f>
        <v>10.207139999999999</v>
      </c>
      <c r="G35" s="1"/>
      <c r="H35" s="1"/>
      <c r="I35" s="1"/>
      <c r="J35" s="1"/>
    </row>
    <row r="36" spans="1:20" ht="49.5" customHeight="1" x14ac:dyDescent="0.35">
      <c r="A36" s="12" t="s">
        <v>64</v>
      </c>
      <c r="B36" s="13" t="s">
        <v>63</v>
      </c>
      <c r="C36" s="13"/>
      <c r="D36" s="14">
        <f>D37+D40</f>
        <v>10.207139999999999</v>
      </c>
      <c r="E36" s="14">
        <f>E37+E40</f>
        <v>0</v>
      </c>
      <c r="F36" s="14">
        <f>F37+F40</f>
        <v>10.207139999999999</v>
      </c>
      <c r="G36" s="1"/>
      <c r="H36" s="1"/>
      <c r="I36" s="1"/>
      <c r="J36" s="1"/>
    </row>
    <row r="37" spans="1:20" ht="21.75" customHeight="1" x14ac:dyDescent="0.35">
      <c r="A37" s="12" t="s">
        <v>42</v>
      </c>
      <c r="B37" s="13" t="s">
        <v>65</v>
      </c>
      <c r="C37" s="13"/>
      <c r="D37" s="14">
        <f t="shared" ref="D37:F38" si="6">D38</f>
        <v>7.1449999999999996</v>
      </c>
      <c r="E37" s="14">
        <f t="shared" si="6"/>
        <v>0</v>
      </c>
      <c r="F37" s="14">
        <f t="shared" si="6"/>
        <v>7.1449999999999996</v>
      </c>
      <c r="G37" s="1"/>
      <c r="H37" s="1"/>
      <c r="I37" s="1"/>
      <c r="J37" s="1"/>
    </row>
    <row r="38" spans="1:20" ht="46.5" customHeight="1" x14ac:dyDescent="0.35">
      <c r="A38" s="29" t="s">
        <v>35</v>
      </c>
      <c r="B38" s="13" t="s">
        <v>65</v>
      </c>
      <c r="C38" s="13">
        <v>100</v>
      </c>
      <c r="D38" s="14">
        <f t="shared" si="6"/>
        <v>7.1449999999999996</v>
      </c>
      <c r="E38" s="14">
        <f t="shared" si="6"/>
        <v>0</v>
      </c>
      <c r="F38" s="14">
        <f t="shared" si="6"/>
        <v>7.1449999999999996</v>
      </c>
      <c r="G38" s="1"/>
      <c r="H38" s="37"/>
      <c r="I38" s="37"/>
      <c r="J38" s="37"/>
    </row>
    <row r="39" spans="1:20" ht="27.75" customHeight="1" x14ac:dyDescent="0.35">
      <c r="A39" s="29" t="s">
        <v>9</v>
      </c>
      <c r="B39" s="13" t="s">
        <v>65</v>
      </c>
      <c r="C39" s="13">
        <v>120</v>
      </c>
      <c r="D39" s="14">
        <v>7.1449999999999996</v>
      </c>
      <c r="E39" s="14">
        <v>0</v>
      </c>
      <c r="F39" s="14">
        <v>7.1449999999999996</v>
      </c>
      <c r="G39" s="1"/>
      <c r="H39" s="38"/>
      <c r="I39" s="38"/>
      <c r="J39" s="38"/>
    </row>
    <row r="40" spans="1:20" ht="21.75" customHeight="1" x14ac:dyDescent="0.35">
      <c r="A40" s="12" t="s">
        <v>66</v>
      </c>
      <c r="B40" s="13" t="s">
        <v>67</v>
      </c>
      <c r="C40" s="13"/>
      <c r="D40" s="14">
        <f t="shared" ref="D40:F41" si="7">D41</f>
        <v>3.0621399999999999</v>
      </c>
      <c r="E40" s="14">
        <f t="shared" si="7"/>
        <v>0</v>
      </c>
      <c r="F40" s="14">
        <f t="shared" si="7"/>
        <v>3.0621399999999999</v>
      </c>
      <c r="G40" s="1"/>
      <c r="H40" s="30"/>
      <c r="I40" s="30"/>
      <c r="J40" s="30"/>
    </row>
    <row r="41" spans="1:20" ht="42.75" customHeight="1" x14ac:dyDescent="0.35">
      <c r="A41" s="29" t="s">
        <v>35</v>
      </c>
      <c r="B41" s="13" t="s">
        <v>67</v>
      </c>
      <c r="C41" s="13">
        <v>100</v>
      </c>
      <c r="D41" s="14">
        <f t="shared" si="7"/>
        <v>3.0621399999999999</v>
      </c>
      <c r="E41" s="14">
        <f t="shared" si="7"/>
        <v>0</v>
      </c>
      <c r="F41" s="14">
        <f t="shared" si="7"/>
        <v>3.0621399999999999</v>
      </c>
      <c r="G41" s="1"/>
      <c r="H41" s="37"/>
      <c r="I41" s="37"/>
      <c r="J41" s="37"/>
    </row>
    <row r="42" spans="1:20" ht="25.5" customHeight="1" x14ac:dyDescent="0.35">
      <c r="A42" s="29" t="s">
        <v>9</v>
      </c>
      <c r="B42" s="13" t="s">
        <v>67</v>
      </c>
      <c r="C42" s="13">
        <v>120</v>
      </c>
      <c r="D42" s="14">
        <v>3.0621399999999999</v>
      </c>
      <c r="E42" s="14">
        <v>0</v>
      </c>
      <c r="F42" s="14">
        <f>D42+E42</f>
        <v>3.0621399999999999</v>
      </c>
      <c r="G42" s="1"/>
      <c r="H42" s="38"/>
      <c r="I42" s="38"/>
      <c r="J42" s="38"/>
    </row>
    <row r="43" spans="1:20" ht="30.75" customHeight="1" x14ac:dyDescent="0.35">
      <c r="A43" s="12" t="s">
        <v>39</v>
      </c>
      <c r="B43" s="13" t="s">
        <v>110</v>
      </c>
      <c r="C43" s="13"/>
      <c r="D43" s="14">
        <f t="shared" ref="D43:F46" si="8">D44</f>
        <v>9</v>
      </c>
      <c r="E43" s="14">
        <f t="shared" si="8"/>
        <v>0</v>
      </c>
      <c r="F43" s="14">
        <f t="shared" si="8"/>
        <v>9</v>
      </c>
      <c r="G43" s="1"/>
      <c r="H43" s="1"/>
      <c r="I43" s="1"/>
      <c r="J43" s="1"/>
    </row>
    <row r="44" spans="1:20" ht="30" customHeight="1" x14ac:dyDescent="0.35">
      <c r="A44" s="12" t="s">
        <v>69</v>
      </c>
      <c r="B44" s="13" t="s">
        <v>68</v>
      </c>
      <c r="C44" s="13"/>
      <c r="D44" s="14">
        <f t="shared" si="8"/>
        <v>9</v>
      </c>
      <c r="E44" s="14">
        <f t="shared" si="8"/>
        <v>0</v>
      </c>
      <c r="F44" s="14">
        <f t="shared" si="8"/>
        <v>9</v>
      </c>
      <c r="G44" s="1"/>
      <c r="H44" s="1"/>
      <c r="I44" s="1"/>
      <c r="J44" s="1"/>
    </row>
    <row r="45" spans="1:20" ht="22.5" customHeight="1" x14ac:dyDescent="0.35">
      <c r="A45" s="12" t="s">
        <v>41</v>
      </c>
      <c r="B45" s="13" t="s">
        <v>70</v>
      </c>
      <c r="C45" s="13"/>
      <c r="D45" s="14">
        <f t="shared" si="8"/>
        <v>9</v>
      </c>
      <c r="E45" s="14">
        <f t="shared" si="8"/>
        <v>0</v>
      </c>
      <c r="F45" s="14">
        <f t="shared" si="8"/>
        <v>9</v>
      </c>
      <c r="G45" s="1"/>
      <c r="H45" s="1"/>
      <c r="I45" s="1"/>
      <c r="J45" s="1"/>
    </row>
    <row r="46" spans="1:20" ht="18" customHeight="1" x14ac:dyDescent="0.35">
      <c r="A46" s="12" t="s">
        <v>5</v>
      </c>
      <c r="B46" s="13" t="s">
        <v>70</v>
      </c>
      <c r="C46" s="13">
        <v>200</v>
      </c>
      <c r="D46" s="14">
        <f t="shared" si="8"/>
        <v>9</v>
      </c>
      <c r="E46" s="14">
        <f t="shared" si="8"/>
        <v>0</v>
      </c>
      <c r="F46" s="14">
        <f t="shared" si="8"/>
        <v>9</v>
      </c>
      <c r="G46" s="1"/>
      <c r="H46" s="1"/>
      <c r="I46" s="1"/>
      <c r="J46" s="1"/>
    </row>
    <row r="47" spans="1:20" ht="25.5" customHeight="1" x14ac:dyDescent="0.35">
      <c r="A47" s="12" t="s">
        <v>6</v>
      </c>
      <c r="B47" s="13" t="s">
        <v>70</v>
      </c>
      <c r="C47" s="13">
        <v>240</v>
      </c>
      <c r="D47" s="14">
        <v>9</v>
      </c>
      <c r="E47" s="14">
        <v>0</v>
      </c>
      <c r="F47" s="14">
        <v>9</v>
      </c>
      <c r="G47" s="1"/>
      <c r="H47" s="1"/>
      <c r="I47" s="1"/>
      <c r="J47" s="1"/>
    </row>
    <row r="48" spans="1:20" ht="37.5" customHeight="1" x14ac:dyDescent="0.35">
      <c r="A48" s="26" t="s">
        <v>83</v>
      </c>
      <c r="B48" s="10" t="s">
        <v>85</v>
      </c>
      <c r="C48" s="12"/>
      <c r="D48" s="11">
        <f t="shared" ref="D48:F54" si="9">D49</f>
        <v>2419.9376600000001</v>
      </c>
      <c r="E48" s="11">
        <f t="shared" si="9"/>
        <v>24.28642</v>
      </c>
      <c r="F48" s="11">
        <f t="shared" si="9"/>
        <v>2444.22408</v>
      </c>
      <c r="G48" s="1"/>
      <c r="H48" s="1"/>
      <c r="I48" s="1"/>
      <c r="J48" s="1"/>
      <c r="Q48" s="7"/>
      <c r="R48" s="5"/>
      <c r="S48" s="5"/>
      <c r="T48" s="8"/>
    </row>
    <row r="49" spans="1:20" ht="19.5" customHeight="1" x14ac:dyDescent="0.35">
      <c r="A49" s="27" t="s">
        <v>84</v>
      </c>
      <c r="B49" s="13" t="s">
        <v>86</v>
      </c>
      <c r="C49" s="13"/>
      <c r="D49" s="14">
        <f>D50+D53</f>
        <v>2419.9376600000001</v>
      </c>
      <c r="E49" s="14">
        <f t="shared" ref="E49:F49" si="10">E50+E53</f>
        <v>24.28642</v>
      </c>
      <c r="F49" s="14">
        <f t="shared" si="10"/>
        <v>2444.22408</v>
      </c>
      <c r="G49" s="1"/>
      <c r="H49" s="1"/>
      <c r="I49" s="1"/>
      <c r="J49" s="1"/>
      <c r="Q49" s="7"/>
      <c r="R49" s="5"/>
      <c r="S49" s="5"/>
      <c r="T49" s="8"/>
    </row>
    <row r="50" spans="1:20" ht="22.5" customHeight="1" x14ac:dyDescent="0.35">
      <c r="A50" s="27" t="s">
        <v>41</v>
      </c>
      <c r="B50" s="13" t="s">
        <v>87</v>
      </c>
      <c r="C50" s="13"/>
      <c r="D50" s="14">
        <f t="shared" si="9"/>
        <v>1920.7143100000001</v>
      </c>
      <c r="E50" s="14">
        <f t="shared" si="9"/>
        <v>24.28642</v>
      </c>
      <c r="F50" s="14">
        <f t="shared" si="9"/>
        <v>1945.00073</v>
      </c>
      <c r="G50" s="1"/>
      <c r="H50" s="1"/>
      <c r="I50" s="1"/>
      <c r="J50" s="1"/>
    </row>
    <row r="51" spans="1:20" ht="24" customHeight="1" x14ac:dyDescent="0.35">
      <c r="A51" s="12" t="s">
        <v>5</v>
      </c>
      <c r="B51" s="13" t="s">
        <v>87</v>
      </c>
      <c r="C51" s="13">
        <v>200</v>
      </c>
      <c r="D51" s="14">
        <f t="shared" si="9"/>
        <v>1920.7143100000001</v>
      </c>
      <c r="E51" s="14">
        <f t="shared" si="9"/>
        <v>24.28642</v>
      </c>
      <c r="F51" s="14">
        <f t="shared" si="9"/>
        <v>1945.00073</v>
      </c>
      <c r="G51" s="1"/>
      <c r="H51" s="1"/>
      <c r="I51" s="1"/>
      <c r="J51" s="1"/>
    </row>
    <row r="52" spans="1:20" ht="28.5" customHeight="1" x14ac:dyDescent="0.35">
      <c r="A52" s="12" t="s">
        <v>6</v>
      </c>
      <c r="B52" s="13" t="s">
        <v>87</v>
      </c>
      <c r="C52" s="13">
        <v>240</v>
      </c>
      <c r="D52" s="14">
        <v>1920.7143100000001</v>
      </c>
      <c r="E52" s="14">
        <v>24.28642</v>
      </c>
      <c r="F52" s="14">
        <f>D52+E52</f>
        <v>1945.00073</v>
      </c>
      <c r="G52" s="1"/>
      <c r="H52" s="1"/>
      <c r="I52" s="1"/>
      <c r="J52" s="1"/>
    </row>
    <row r="53" spans="1:20" ht="22.5" customHeight="1" x14ac:dyDescent="0.35">
      <c r="A53" s="27" t="s">
        <v>132</v>
      </c>
      <c r="B53" s="13" t="s">
        <v>133</v>
      </c>
      <c r="C53" s="13"/>
      <c r="D53" s="14">
        <f t="shared" si="9"/>
        <v>499.22334999999998</v>
      </c>
      <c r="E53" s="14">
        <f t="shared" si="9"/>
        <v>0</v>
      </c>
      <c r="F53" s="14">
        <f t="shared" si="9"/>
        <v>499.22334999999998</v>
      </c>
      <c r="G53" s="1"/>
      <c r="H53" s="1"/>
      <c r="I53" s="1"/>
      <c r="J53" s="1"/>
    </row>
    <row r="54" spans="1:20" ht="24" customHeight="1" x14ac:dyDescent="0.35">
      <c r="A54" s="12" t="s">
        <v>5</v>
      </c>
      <c r="B54" s="13" t="s">
        <v>133</v>
      </c>
      <c r="C54" s="13">
        <v>200</v>
      </c>
      <c r="D54" s="14">
        <f t="shared" si="9"/>
        <v>499.22334999999998</v>
      </c>
      <c r="E54" s="14">
        <f t="shared" si="9"/>
        <v>0</v>
      </c>
      <c r="F54" s="14">
        <f t="shared" si="9"/>
        <v>499.22334999999998</v>
      </c>
      <c r="G54" s="1"/>
      <c r="H54" s="1"/>
      <c r="I54" s="1"/>
      <c r="J54" s="1"/>
    </row>
    <row r="55" spans="1:20" ht="28.5" customHeight="1" x14ac:dyDescent="0.35">
      <c r="A55" s="12" t="s">
        <v>6</v>
      </c>
      <c r="B55" s="13" t="s">
        <v>133</v>
      </c>
      <c r="C55" s="13">
        <v>240</v>
      </c>
      <c r="D55" s="14">
        <v>499.22334999999998</v>
      </c>
      <c r="E55" s="14">
        <v>0</v>
      </c>
      <c r="F55" s="14">
        <f>D55+E55</f>
        <v>499.22334999999998</v>
      </c>
      <c r="G55" s="1"/>
      <c r="H55" s="1"/>
      <c r="I55" s="1"/>
      <c r="J55" s="1"/>
    </row>
    <row r="56" spans="1:20" ht="37.5" customHeight="1" x14ac:dyDescent="0.35">
      <c r="A56" s="26" t="s">
        <v>45</v>
      </c>
      <c r="B56" s="10" t="s">
        <v>46</v>
      </c>
      <c r="C56" s="12"/>
      <c r="D56" s="11">
        <f t="shared" ref="D56:F59" si="11">D57</f>
        <v>25</v>
      </c>
      <c r="E56" s="11">
        <f t="shared" si="11"/>
        <v>0</v>
      </c>
      <c r="F56" s="11">
        <f t="shared" si="11"/>
        <v>25</v>
      </c>
      <c r="G56" s="1"/>
      <c r="H56" s="1"/>
      <c r="I56" s="1"/>
      <c r="J56" s="1"/>
      <c r="Q56" s="7"/>
      <c r="R56" s="5"/>
      <c r="S56" s="5"/>
      <c r="T56" s="8"/>
    </row>
    <row r="57" spans="1:20" ht="30.75" customHeight="1" x14ac:dyDescent="0.35">
      <c r="A57" s="27" t="s">
        <v>47</v>
      </c>
      <c r="B57" s="13" t="s">
        <v>48</v>
      </c>
      <c r="C57" s="13"/>
      <c r="D57" s="28">
        <f t="shared" si="11"/>
        <v>25</v>
      </c>
      <c r="E57" s="28">
        <f t="shared" si="11"/>
        <v>0</v>
      </c>
      <c r="F57" s="28">
        <f t="shared" si="11"/>
        <v>25</v>
      </c>
      <c r="G57" s="1"/>
      <c r="H57" s="1"/>
      <c r="I57" s="1"/>
      <c r="J57" s="1"/>
      <c r="Q57" s="7"/>
      <c r="R57" s="5"/>
      <c r="S57" s="5"/>
      <c r="T57" s="8"/>
    </row>
    <row r="58" spans="1:20" ht="22.5" customHeight="1" x14ac:dyDescent="0.35">
      <c r="A58" s="27" t="s">
        <v>104</v>
      </c>
      <c r="B58" s="13" t="s">
        <v>103</v>
      </c>
      <c r="C58" s="13"/>
      <c r="D58" s="14">
        <f t="shared" si="11"/>
        <v>25</v>
      </c>
      <c r="E58" s="14">
        <f t="shared" si="11"/>
        <v>0</v>
      </c>
      <c r="F58" s="14">
        <f t="shared" si="11"/>
        <v>25</v>
      </c>
      <c r="G58" s="1"/>
      <c r="H58" s="1"/>
      <c r="I58" s="1"/>
      <c r="J58" s="1"/>
    </row>
    <row r="59" spans="1:20" ht="24" customHeight="1" x14ac:dyDescent="0.35">
      <c r="A59" s="12" t="s">
        <v>5</v>
      </c>
      <c r="B59" s="13" t="s">
        <v>103</v>
      </c>
      <c r="C59" s="13">
        <v>200</v>
      </c>
      <c r="D59" s="14">
        <f t="shared" si="11"/>
        <v>25</v>
      </c>
      <c r="E59" s="14">
        <f t="shared" si="11"/>
        <v>0</v>
      </c>
      <c r="F59" s="14">
        <f t="shared" si="11"/>
        <v>25</v>
      </c>
      <c r="G59" s="1"/>
      <c r="H59" s="1"/>
      <c r="I59" s="1"/>
      <c r="J59" s="1"/>
    </row>
    <row r="60" spans="1:20" ht="28.5" customHeight="1" x14ac:dyDescent="0.35">
      <c r="A60" s="12" t="s">
        <v>6</v>
      </c>
      <c r="B60" s="13" t="s">
        <v>103</v>
      </c>
      <c r="C60" s="13">
        <v>240</v>
      </c>
      <c r="D60" s="14">
        <v>25</v>
      </c>
      <c r="E60" s="14">
        <v>0</v>
      </c>
      <c r="F60" s="14">
        <v>25</v>
      </c>
      <c r="G60" s="1"/>
      <c r="H60" s="1"/>
      <c r="I60" s="1"/>
      <c r="J60" s="1"/>
    </row>
    <row r="61" spans="1:20" ht="38.25" customHeight="1" x14ac:dyDescent="0.35">
      <c r="A61" s="9" t="s">
        <v>90</v>
      </c>
      <c r="B61" s="10" t="s">
        <v>92</v>
      </c>
      <c r="C61" s="13"/>
      <c r="D61" s="11">
        <f t="shared" ref="D61:F64" si="12">D62</f>
        <v>50</v>
      </c>
      <c r="E61" s="11">
        <f t="shared" si="12"/>
        <v>0</v>
      </c>
      <c r="F61" s="11">
        <f t="shared" si="12"/>
        <v>50</v>
      </c>
      <c r="G61" s="1"/>
      <c r="H61" s="1"/>
      <c r="I61" s="1"/>
      <c r="J61" s="1"/>
    </row>
    <row r="62" spans="1:20" ht="24" customHeight="1" x14ac:dyDescent="0.35">
      <c r="A62" s="12" t="s">
        <v>91</v>
      </c>
      <c r="B62" s="13" t="s">
        <v>93</v>
      </c>
      <c r="C62" s="13"/>
      <c r="D62" s="14">
        <f t="shared" si="12"/>
        <v>50</v>
      </c>
      <c r="E62" s="14">
        <f t="shared" si="12"/>
        <v>0</v>
      </c>
      <c r="F62" s="14">
        <f t="shared" si="12"/>
        <v>50</v>
      </c>
      <c r="G62" s="1"/>
      <c r="H62" s="1"/>
      <c r="I62" s="1"/>
      <c r="J62" s="1"/>
    </row>
    <row r="63" spans="1:20" ht="21.75" customHeight="1" x14ac:dyDescent="0.35">
      <c r="A63" s="12" t="s">
        <v>41</v>
      </c>
      <c r="B63" s="13" t="s">
        <v>94</v>
      </c>
      <c r="C63" s="13"/>
      <c r="D63" s="14">
        <f t="shared" si="12"/>
        <v>50</v>
      </c>
      <c r="E63" s="14">
        <f t="shared" si="12"/>
        <v>0</v>
      </c>
      <c r="F63" s="14">
        <f t="shared" si="12"/>
        <v>50</v>
      </c>
      <c r="G63" s="1"/>
      <c r="H63" s="1"/>
      <c r="I63" s="1"/>
      <c r="J63" s="1"/>
    </row>
    <row r="64" spans="1:20" ht="21.75" customHeight="1" x14ac:dyDescent="0.35">
      <c r="A64" s="29" t="s">
        <v>5</v>
      </c>
      <c r="B64" s="13" t="s">
        <v>94</v>
      </c>
      <c r="C64" s="13">
        <v>200</v>
      </c>
      <c r="D64" s="14">
        <f t="shared" si="12"/>
        <v>50</v>
      </c>
      <c r="E64" s="14">
        <f t="shared" si="12"/>
        <v>0</v>
      </c>
      <c r="F64" s="14">
        <f t="shared" si="12"/>
        <v>50</v>
      </c>
      <c r="G64" s="1"/>
      <c r="H64" s="37"/>
      <c r="I64" s="37"/>
      <c r="J64" s="37"/>
    </row>
    <row r="65" spans="1:10" ht="22.5" customHeight="1" x14ac:dyDescent="0.35">
      <c r="A65" s="29" t="s">
        <v>6</v>
      </c>
      <c r="B65" s="13" t="s">
        <v>94</v>
      </c>
      <c r="C65" s="13">
        <v>240</v>
      </c>
      <c r="D65" s="14">
        <v>50</v>
      </c>
      <c r="E65" s="14">
        <v>0</v>
      </c>
      <c r="F65" s="14">
        <v>50</v>
      </c>
      <c r="G65" s="1"/>
      <c r="H65" s="38"/>
      <c r="I65" s="38"/>
      <c r="J65" s="38"/>
    </row>
    <row r="66" spans="1:10" ht="42.75" customHeight="1" x14ac:dyDescent="0.35">
      <c r="A66" s="9" t="s">
        <v>54</v>
      </c>
      <c r="B66" s="10" t="s">
        <v>51</v>
      </c>
      <c r="C66" s="10"/>
      <c r="D66" s="11">
        <f t="shared" ref="D66:F67" si="13">D67</f>
        <v>193.60754</v>
      </c>
      <c r="E66" s="11">
        <f t="shared" si="13"/>
        <v>0</v>
      </c>
      <c r="F66" s="11">
        <f t="shared" si="13"/>
        <v>193.60754</v>
      </c>
      <c r="G66" s="1"/>
      <c r="H66" s="1"/>
      <c r="I66" s="1"/>
      <c r="J66" s="1"/>
    </row>
    <row r="67" spans="1:10" ht="33" customHeight="1" x14ac:dyDescent="0.35">
      <c r="A67" s="29" t="s">
        <v>101</v>
      </c>
      <c r="B67" s="13" t="s">
        <v>52</v>
      </c>
      <c r="C67" s="13"/>
      <c r="D67" s="14">
        <f t="shared" si="13"/>
        <v>193.60754</v>
      </c>
      <c r="E67" s="14">
        <f t="shared" si="13"/>
        <v>0</v>
      </c>
      <c r="F67" s="14">
        <f t="shared" si="13"/>
        <v>193.60754</v>
      </c>
      <c r="G67" s="1"/>
      <c r="H67" s="1"/>
      <c r="I67" s="1"/>
      <c r="J67" s="1"/>
    </row>
    <row r="68" spans="1:10" ht="24" customHeight="1" x14ac:dyDescent="0.35">
      <c r="A68" s="29" t="s">
        <v>41</v>
      </c>
      <c r="B68" s="13" t="s">
        <v>53</v>
      </c>
      <c r="C68" s="13"/>
      <c r="D68" s="14">
        <f>D70</f>
        <v>193.60754</v>
      </c>
      <c r="E68" s="14">
        <f>E70</f>
        <v>0</v>
      </c>
      <c r="F68" s="14">
        <f>F70</f>
        <v>193.60754</v>
      </c>
      <c r="G68" s="1"/>
      <c r="H68" s="1"/>
      <c r="I68" s="1"/>
      <c r="J68" s="1"/>
    </row>
    <row r="69" spans="1:10" ht="18.75" customHeight="1" x14ac:dyDescent="0.35">
      <c r="A69" s="12" t="s">
        <v>5</v>
      </c>
      <c r="B69" s="13" t="s">
        <v>53</v>
      </c>
      <c r="C69" s="13">
        <v>200</v>
      </c>
      <c r="D69" s="14">
        <f>D70</f>
        <v>193.60754</v>
      </c>
      <c r="E69" s="14">
        <f>E70</f>
        <v>0</v>
      </c>
      <c r="F69" s="14">
        <f>F70</f>
        <v>193.60754</v>
      </c>
      <c r="G69" s="1"/>
      <c r="H69" s="1"/>
      <c r="I69" s="1"/>
      <c r="J69" s="1"/>
    </row>
    <row r="70" spans="1:10" ht="24" customHeight="1" x14ac:dyDescent="0.35">
      <c r="A70" s="12" t="s">
        <v>6</v>
      </c>
      <c r="B70" s="13" t="s">
        <v>53</v>
      </c>
      <c r="C70" s="13">
        <v>240</v>
      </c>
      <c r="D70" s="14">
        <v>193.60754</v>
      </c>
      <c r="E70" s="14">
        <v>0</v>
      </c>
      <c r="F70" s="14">
        <f>D70+E70</f>
        <v>193.60754</v>
      </c>
      <c r="G70" s="1"/>
      <c r="H70" s="1"/>
      <c r="I70" s="1"/>
      <c r="J70" s="1"/>
    </row>
    <row r="71" spans="1:10" ht="42.75" customHeight="1" x14ac:dyDescent="0.35">
      <c r="A71" s="9" t="s">
        <v>55</v>
      </c>
      <c r="B71" s="10" t="s">
        <v>56</v>
      </c>
      <c r="C71" s="10"/>
      <c r="D71" s="11">
        <f t="shared" ref="D71:F72" si="14">D72</f>
        <v>117</v>
      </c>
      <c r="E71" s="11">
        <f t="shared" si="14"/>
        <v>0</v>
      </c>
      <c r="F71" s="11">
        <f t="shared" si="14"/>
        <v>117</v>
      </c>
      <c r="G71" s="1"/>
      <c r="H71" s="1"/>
      <c r="I71" s="1"/>
      <c r="J71" s="1"/>
    </row>
    <row r="72" spans="1:10" ht="24" customHeight="1" x14ac:dyDescent="0.35">
      <c r="A72" s="29" t="s">
        <v>102</v>
      </c>
      <c r="B72" s="13" t="s">
        <v>57</v>
      </c>
      <c r="C72" s="13"/>
      <c r="D72" s="14">
        <f t="shared" si="14"/>
        <v>117</v>
      </c>
      <c r="E72" s="14">
        <f t="shared" si="14"/>
        <v>0</v>
      </c>
      <c r="F72" s="14">
        <f t="shared" si="14"/>
        <v>117</v>
      </c>
      <c r="G72" s="1"/>
      <c r="H72" s="1"/>
      <c r="I72" s="1"/>
      <c r="J72" s="1"/>
    </row>
    <row r="73" spans="1:10" ht="24" customHeight="1" x14ac:dyDescent="0.35">
      <c r="A73" s="29" t="s">
        <v>41</v>
      </c>
      <c r="B73" s="13" t="s">
        <v>58</v>
      </c>
      <c r="C73" s="13"/>
      <c r="D73" s="14">
        <f>D75</f>
        <v>117</v>
      </c>
      <c r="E73" s="14">
        <f>E75</f>
        <v>0</v>
      </c>
      <c r="F73" s="14">
        <f>F75</f>
        <v>117</v>
      </c>
      <c r="G73" s="1"/>
      <c r="H73" s="1"/>
      <c r="I73" s="1"/>
      <c r="J73" s="1"/>
    </row>
    <row r="74" spans="1:10" ht="16.5" customHeight="1" x14ac:dyDescent="0.35">
      <c r="A74" s="12" t="s">
        <v>5</v>
      </c>
      <c r="B74" s="13" t="s">
        <v>58</v>
      </c>
      <c r="C74" s="13">
        <v>200</v>
      </c>
      <c r="D74" s="14">
        <f>D75</f>
        <v>117</v>
      </c>
      <c r="E74" s="14">
        <f>E75</f>
        <v>0</v>
      </c>
      <c r="F74" s="14">
        <f>F75</f>
        <v>117</v>
      </c>
      <c r="G74" s="1"/>
      <c r="H74" s="1"/>
      <c r="I74" s="1"/>
      <c r="J74" s="1"/>
    </row>
    <row r="75" spans="1:10" ht="24.75" customHeight="1" x14ac:dyDescent="0.35">
      <c r="A75" s="12" t="s">
        <v>6</v>
      </c>
      <c r="B75" s="13" t="s">
        <v>58</v>
      </c>
      <c r="C75" s="13">
        <v>240</v>
      </c>
      <c r="D75" s="14">
        <v>117</v>
      </c>
      <c r="E75" s="14">
        <v>0</v>
      </c>
      <c r="F75" s="14">
        <f>D75+E75</f>
        <v>117</v>
      </c>
      <c r="G75" s="1"/>
      <c r="H75" s="1"/>
      <c r="I75" s="1"/>
      <c r="J75" s="1"/>
    </row>
    <row r="76" spans="1:10" ht="38.25" customHeight="1" x14ac:dyDescent="0.35">
      <c r="A76" s="9" t="s">
        <v>88</v>
      </c>
      <c r="B76" s="10" t="s">
        <v>36</v>
      </c>
      <c r="C76" s="13"/>
      <c r="D76" s="11">
        <f>D77+D81</f>
        <v>552.38580000000002</v>
      </c>
      <c r="E76" s="11">
        <f t="shared" ref="E76:F76" si="15">E77+E81</f>
        <v>0</v>
      </c>
      <c r="F76" s="11">
        <f t="shared" si="15"/>
        <v>552.38580000000002</v>
      </c>
      <c r="G76" s="1"/>
      <c r="H76" s="1"/>
      <c r="I76" s="1"/>
      <c r="J76" s="1"/>
    </row>
    <row r="77" spans="1:10" ht="35.25" customHeight="1" x14ac:dyDescent="0.35">
      <c r="A77" s="12" t="s">
        <v>134</v>
      </c>
      <c r="B77" s="13" t="s">
        <v>136</v>
      </c>
      <c r="C77" s="13"/>
      <c r="D77" s="14">
        <f t="shared" ref="D77:F78" si="16">D78</f>
        <v>0.18858</v>
      </c>
      <c r="E77" s="14">
        <f t="shared" si="16"/>
        <v>0</v>
      </c>
      <c r="F77" s="14">
        <f t="shared" si="16"/>
        <v>0.18858</v>
      </c>
      <c r="G77" s="1"/>
      <c r="H77" s="1"/>
      <c r="I77" s="1"/>
      <c r="J77" s="1"/>
    </row>
    <row r="78" spans="1:10" ht="36" customHeight="1" x14ac:dyDescent="0.35">
      <c r="A78" s="12" t="s">
        <v>135</v>
      </c>
      <c r="B78" s="13" t="s">
        <v>137</v>
      </c>
      <c r="C78" s="13"/>
      <c r="D78" s="14">
        <f t="shared" si="16"/>
        <v>0.18858</v>
      </c>
      <c r="E78" s="14">
        <f t="shared" si="16"/>
        <v>0</v>
      </c>
      <c r="F78" s="14">
        <f t="shared" si="16"/>
        <v>0.18858</v>
      </c>
      <c r="G78" s="1"/>
      <c r="H78" s="1"/>
      <c r="I78" s="1"/>
      <c r="J78" s="1"/>
    </row>
    <row r="79" spans="1:10" ht="49.5" customHeight="1" x14ac:dyDescent="0.35">
      <c r="A79" s="33" t="s">
        <v>8</v>
      </c>
      <c r="B79" s="13" t="s">
        <v>137</v>
      </c>
      <c r="C79" s="13">
        <v>100</v>
      </c>
      <c r="D79" s="14">
        <f t="shared" ref="D79:F79" si="17">D80</f>
        <v>0.18858</v>
      </c>
      <c r="E79" s="14">
        <f t="shared" si="17"/>
        <v>0</v>
      </c>
      <c r="F79" s="14">
        <f t="shared" si="17"/>
        <v>0.18858</v>
      </c>
      <c r="G79" s="1"/>
      <c r="H79" s="37"/>
      <c r="I79" s="37"/>
      <c r="J79" s="37"/>
    </row>
    <row r="80" spans="1:10" ht="22.5" customHeight="1" x14ac:dyDescent="0.35">
      <c r="A80" s="29" t="s">
        <v>9</v>
      </c>
      <c r="B80" s="13" t="s">
        <v>137</v>
      </c>
      <c r="C80" s="13">
        <v>120</v>
      </c>
      <c r="D80" s="14">
        <v>0.18858</v>
      </c>
      <c r="E80" s="14">
        <v>0</v>
      </c>
      <c r="F80" s="14">
        <f>D80+E80</f>
        <v>0.18858</v>
      </c>
      <c r="G80" s="1"/>
      <c r="H80" s="38"/>
      <c r="I80" s="38"/>
      <c r="J80" s="38"/>
    </row>
    <row r="81" spans="1:10" ht="35.25" customHeight="1" x14ac:dyDescent="0.35">
      <c r="A81" s="12" t="s">
        <v>43</v>
      </c>
      <c r="B81" s="13" t="s">
        <v>89</v>
      </c>
      <c r="C81" s="13"/>
      <c r="D81" s="14">
        <f t="shared" ref="D81:F83" si="18">D82</f>
        <v>552.19722000000002</v>
      </c>
      <c r="E81" s="14">
        <f t="shared" si="18"/>
        <v>0</v>
      </c>
      <c r="F81" s="14">
        <f t="shared" si="18"/>
        <v>552.19722000000002</v>
      </c>
      <c r="G81" s="1"/>
      <c r="H81" s="1"/>
      <c r="I81" s="1"/>
      <c r="J81" s="1"/>
    </row>
    <row r="82" spans="1:10" ht="21.75" customHeight="1" x14ac:dyDescent="0.35">
      <c r="A82" s="12" t="s">
        <v>111</v>
      </c>
      <c r="B82" s="13" t="s">
        <v>112</v>
      </c>
      <c r="C82" s="13"/>
      <c r="D82" s="14">
        <f t="shared" si="18"/>
        <v>552.19722000000002</v>
      </c>
      <c r="E82" s="14">
        <f t="shared" si="18"/>
        <v>0</v>
      </c>
      <c r="F82" s="14">
        <f t="shared" si="18"/>
        <v>552.19722000000002</v>
      </c>
      <c r="G82" s="1"/>
      <c r="H82" s="1"/>
      <c r="I82" s="1"/>
      <c r="J82" s="1"/>
    </row>
    <row r="83" spans="1:10" ht="21.75" customHeight="1" x14ac:dyDescent="0.35">
      <c r="A83" s="29" t="s">
        <v>5</v>
      </c>
      <c r="B83" s="13" t="s">
        <v>112</v>
      </c>
      <c r="C83" s="13">
        <v>200</v>
      </c>
      <c r="D83" s="14">
        <f t="shared" si="18"/>
        <v>552.19722000000002</v>
      </c>
      <c r="E83" s="14">
        <f t="shared" si="18"/>
        <v>0</v>
      </c>
      <c r="F83" s="14">
        <f t="shared" si="18"/>
        <v>552.19722000000002</v>
      </c>
      <c r="G83" s="1"/>
      <c r="H83" s="37"/>
      <c r="I83" s="37"/>
      <c r="J83" s="37"/>
    </row>
    <row r="84" spans="1:10" ht="22.5" customHeight="1" x14ac:dyDescent="0.35">
      <c r="A84" s="29" t="s">
        <v>6</v>
      </c>
      <c r="B84" s="13" t="s">
        <v>112</v>
      </c>
      <c r="C84" s="13">
        <v>240</v>
      </c>
      <c r="D84" s="14">
        <v>552.19722000000002</v>
      </c>
      <c r="E84" s="14">
        <v>0</v>
      </c>
      <c r="F84" s="14">
        <f>D84+E84</f>
        <v>552.19722000000002</v>
      </c>
      <c r="G84" s="1"/>
      <c r="H84" s="38"/>
      <c r="I84" s="38"/>
      <c r="J84" s="38"/>
    </row>
    <row r="85" spans="1:10" ht="35.25" customHeight="1" x14ac:dyDescent="0.35">
      <c r="A85" s="15" t="s">
        <v>98</v>
      </c>
      <c r="B85" s="10" t="s">
        <v>60</v>
      </c>
      <c r="C85" s="10"/>
      <c r="D85" s="11">
        <f>D87</f>
        <v>7.4</v>
      </c>
      <c r="E85" s="11">
        <f>E87</f>
        <v>0</v>
      </c>
      <c r="F85" s="11">
        <f>F87</f>
        <v>7.4</v>
      </c>
      <c r="G85" s="1"/>
      <c r="H85" s="1"/>
      <c r="I85" s="1"/>
      <c r="J85" s="1"/>
    </row>
    <row r="86" spans="1:10" ht="36.75" customHeight="1" x14ac:dyDescent="0.35">
      <c r="A86" s="29" t="s">
        <v>113</v>
      </c>
      <c r="B86" s="13" t="s">
        <v>61</v>
      </c>
      <c r="C86" s="13"/>
      <c r="D86" s="14">
        <f t="shared" ref="D86:F89" si="19">D87</f>
        <v>7.4</v>
      </c>
      <c r="E86" s="14">
        <f t="shared" si="19"/>
        <v>0</v>
      </c>
      <c r="F86" s="14">
        <f t="shared" si="19"/>
        <v>7.4</v>
      </c>
      <c r="G86" s="1"/>
      <c r="H86" s="1"/>
      <c r="I86" s="1"/>
      <c r="J86" s="1"/>
    </row>
    <row r="87" spans="1:10" ht="36.75" customHeight="1" x14ac:dyDescent="0.35">
      <c r="A87" s="29" t="s">
        <v>99</v>
      </c>
      <c r="B87" s="13" t="s">
        <v>114</v>
      </c>
      <c r="C87" s="13"/>
      <c r="D87" s="14">
        <f t="shared" si="19"/>
        <v>7.4</v>
      </c>
      <c r="E87" s="14">
        <f t="shared" si="19"/>
        <v>0</v>
      </c>
      <c r="F87" s="14">
        <f t="shared" si="19"/>
        <v>7.4</v>
      </c>
      <c r="G87" s="1"/>
      <c r="H87" s="1"/>
      <c r="I87" s="1"/>
      <c r="J87" s="1"/>
    </row>
    <row r="88" spans="1:10" ht="70.5" customHeight="1" x14ac:dyDescent="0.35">
      <c r="A88" s="29" t="s">
        <v>100</v>
      </c>
      <c r="B88" s="13" t="s">
        <v>7</v>
      </c>
      <c r="C88" s="13"/>
      <c r="D88" s="14">
        <f t="shared" si="19"/>
        <v>7.4</v>
      </c>
      <c r="E88" s="14">
        <f t="shared" si="19"/>
        <v>0</v>
      </c>
      <c r="F88" s="14">
        <f t="shared" si="19"/>
        <v>7.4</v>
      </c>
      <c r="G88" s="1"/>
      <c r="H88" s="1"/>
      <c r="I88" s="1"/>
      <c r="J88" s="1"/>
    </row>
    <row r="89" spans="1:10" ht="35.25" customHeight="1" x14ac:dyDescent="0.35">
      <c r="A89" s="29" t="s">
        <v>35</v>
      </c>
      <c r="B89" s="13" t="s">
        <v>7</v>
      </c>
      <c r="C89" s="13">
        <v>100</v>
      </c>
      <c r="D89" s="14">
        <f t="shared" si="19"/>
        <v>7.4</v>
      </c>
      <c r="E89" s="14">
        <f t="shared" si="19"/>
        <v>0</v>
      </c>
      <c r="F89" s="14">
        <f t="shared" si="19"/>
        <v>7.4</v>
      </c>
      <c r="G89" s="1"/>
      <c r="H89" s="1"/>
      <c r="I89" s="1"/>
      <c r="J89" s="1"/>
    </row>
    <row r="90" spans="1:10" ht="28.5" customHeight="1" x14ac:dyDescent="0.35">
      <c r="A90" s="29" t="s">
        <v>9</v>
      </c>
      <c r="B90" s="13" t="s">
        <v>7</v>
      </c>
      <c r="C90" s="13">
        <v>120</v>
      </c>
      <c r="D90" s="14">
        <v>7.4</v>
      </c>
      <c r="E90" s="14">
        <v>0</v>
      </c>
      <c r="F90" s="14">
        <v>7.4</v>
      </c>
      <c r="G90" s="1"/>
      <c r="H90" s="1"/>
      <c r="I90" s="1"/>
      <c r="J90" s="1"/>
    </row>
    <row r="91" spans="1:10" ht="18.75" customHeight="1" x14ac:dyDescent="0.35">
      <c r="A91" s="9" t="s">
        <v>10</v>
      </c>
      <c r="B91" s="13"/>
      <c r="C91" s="13"/>
      <c r="D91" s="11">
        <f>D14+D56+D48+D29+D66+D71+D34+D76+D61+D85</f>
        <v>5675.22264</v>
      </c>
      <c r="E91" s="11">
        <f>E14+E56+E48+E29+E66+E71+E34+E76+E61+E85</f>
        <v>24.28642</v>
      </c>
      <c r="F91" s="11">
        <f>F14+F56+F48+F29+F66+F71+F34+F76+F61+F85</f>
        <v>5699.5090599999994</v>
      </c>
      <c r="G91" s="35">
        <f>F91+F92</f>
        <v>34448.401229999996</v>
      </c>
      <c r="H91" s="1"/>
      <c r="I91" s="1"/>
      <c r="J91" s="1"/>
    </row>
    <row r="92" spans="1:10" ht="27.75" customHeight="1" x14ac:dyDescent="0.35">
      <c r="A92" s="9" t="s">
        <v>11</v>
      </c>
      <c r="B92" s="10" t="s">
        <v>12</v>
      </c>
      <c r="C92" s="10"/>
      <c r="D92" s="11">
        <f>D122+D116+D125+D131+D137+D96+D93+D140+D105+D108+D111+D128+D134+D119</f>
        <v>28773.17859</v>
      </c>
      <c r="E92" s="11">
        <f>E122+E116+E125+E131+E137+E96+E93+E140+E105+E108+E111+E128+E134+E119</f>
        <v>-24.28642</v>
      </c>
      <c r="F92" s="11">
        <f>F122+F116+F125+F131+F137+F96+F93+F140+F105+F108+F111+F128+F134+F119</f>
        <v>28748.892169999999</v>
      </c>
      <c r="G92" s="31"/>
      <c r="H92" s="1"/>
      <c r="I92" s="31"/>
      <c r="J92" s="1"/>
    </row>
    <row r="93" spans="1:10" ht="20.25" customHeight="1" x14ac:dyDescent="0.35">
      <c r="A93" s="9" t="s">
        <v>26</v>
      </c>
      <c r="B93" s="10" t="s">
        <v>116</v>
      </c>
      <c r="C93" s="10"/>
      <c r="D93" s="11">
        <f t="shared" ref="D93:F94" si="20">D94</f>
        <v>750.93732999999997</v>
      </c>
      <c r="E93" s="11">
        <f t="shared" si="20"/>
        <v>0</v>
      </c>
      <c r="F93" s="11">
        <f t="shared" si="20"/>
        <v>750.93732999999997</v>
      </c>
      <c r="G93" s="1"/>
      <c r="H93" s="1"/>
      <c r="I93" s="1"/>
      <c r="J93" s="1"/>
    </row>
    <row r="94" spans="1:10" ht="25.5" customHeight="1" x14ac:dyDescent="0.35">
      <c r="A94" s="33" t="s">
        <v>5</v>
      </c>
      <c r="B94" s="13" t="s">
        <v>116</v>
      </c>
      <c r="C94" s="13">
        <v>200</v>
      </c>
      <c r="D94" s="14">
        <f t="shared" si="20"/>
        <v>750.93732999999997</v>
      </c>
      <c r="E94" s="14">
        <f t="shared" si="20"/>
        <v>0</v>
      </c>
      <c r="F94" s="14">
        <f t="shared" si="20"/>
        <v>750.93732999999997</v>
      </c>
      <c r="G94" s="1"/>
      <c r="H94" s="1"/>
      <c r="I94" s="1"/>
      <c r="J94" s="1"/>
    </row>
    <row r="95" spans="1:10" ht="21" customHeight="1" x14ac:dyDescent="0.35">
      <c r="A95" s="33" t="s">
        <v>6</v>
      </c>
      <c r="B95" s="13" t="s">
        <v>116</v>
      </c>
      <c r="C95" s="13">
        <v>240</v>
      </c>
      <c r="D95" s="14">
        <v>750.93732999999997</v>
      </c>
      <c r="E95" s="14">
        <v>0</v>
      </c>
      <c r="F95" s="14">
        <f>D95+E95</f>
        <v>750.93732999999997</v>
      </c>
      <c r="G95" s="1"/>
      <c r="H95" s="1"/>
      <c r="I95" s="1"/>
      <c r="J95" s="1"/>
    </row>
    <row r="96" spans="1:10" ht="22.5" customHeight="1" x14ac:dyDescent="0.35">
      <c r="A96" s="32" t="s">
        <v>23</v>
      </c>
      <c r="B96" s="10" t="s">
        <v>120</v>
      </c>
      <c r="C96" s="13"/>
      <c r="D96" s="11">
        <f>D99+D101+D103+D97</f>
        <v>12274.44234</v>
      </c>
      <c r="E96" s="11">
        <f t="shared" ref="E96:F96" si="21">E99+E101+E103+E97</f>
        <v>-24.28642</v>
      </c>
      <c r="F96" s="11">
        <f t="shared" si="21"/>
        <v>12250.155919999999</v>
      </c>
      <c r="G96" s="1"/>
      <c r="H96" s="1"/>
      <c r="I96" s="1"/>
      <c r="J96" s="1"/>
    </row>
    <row r="97" spans="1:10" ht="53.25" customHeight="1" x14ac:dyDescent="0.35">
      <c r="A97" s="33" t="s">
        <v>8</v>
      </c>
      <c r="B97" s="13" t="s">
        <v>120</v>
      </c>
      <c r="C97" s="13">
        <v>100</v>
      </c>
      <c r="D97" s="14">
        <f>D98</f>
        <v>7026.5853399999996</v>
      </c>
      <c r="E97" s="14">
        <f>E98</f>
        <v>0</v>
      </c>
      <c r="F97" s="14">
        <f>F98</f>
        <v>7026.5853399999996</v>
      </c>
      <c r="G97" s="1"/>
      <c r="H97" s="1"/>
      <c r="I97" s="1"/>
      <c r="J97" s="1"/>
    </row>
    <row r="98" spans="1:10" ht="18.75" customHeight="1" x14ac:dyDescent="0.35">
      <c r="A98" s="33" t="s">
        <v>24</v>
      </c>
      <c r="B98" s="13" t="s">
        <v>120</v>
      </c>
      <c r="C98" s="13">
        <v>110</v>
      </c>
      <c r="D98" s="14">
        <v>7026.5853399999996</v>
      </c>
      <c r="E98" s="14">
        <v>0</v>
      </c>
      <c r="F98" s="14">
        <f>D98+E98</f>
        <v>7026.5853399999996</v>
      </c>
      <c r="G98" s="1"/>
      <c r="H98" s="1"/>
      <c r="I98" s="1"/>
      <c r="J98" s="1"/>
    </row>
    <row r="99" spans="1:10" ht="37.5" customHeight="1" x14ac:dyDescent="0.35">
      <c r="A99" s="33" t="s">
        <v>127</v>
      </c>
      <c r="B99" s="13" t="s">
        <v>131</v>
      </c>
      <c r="C99" s="13">
        <v>100</v>
      </c>
      <c r="D99" s="14">
        <f>D100</f>
        <v>394.07646999999997</v>
      </c>
      <c r="E99" s="14">
        <f>E100</f>
        <v>0</v>
      </c>
      <c r="F99" s="14">
        <f>F100</f>
        <v>394.07646999999997</v>
      </c>
      <c r="G99" s="1"/>
      <c r="H99" s="1"/>
      <c r="I99" s="1"/>
      <c r="J99" s="1"/>
    </row>
    <row r="100" spans="1:10" ht="18.75" customHeight="1" x14ac:dyDescent="0.35">
      <c r="A100" s="33" t="s">
        <v>24</v>
      </c>
      <c r="B100" s="13" t="s">
        <v>131</v>
      </c>
      <c r="C100" s="13">
        <v>110</v>
      </c>
      <c r="D100" s="14">
        <v>394.07646999999997</v>
      </c>
      <c r="E100" s="14">
        <v>0</v>
      </c>
      <c r="F100" s="14">
        <f>D100+E100</f>
        <v>394.07646999999997</v>
      </c>
      <c r="G100" s="1"/>
      <c r="H100" s="1"/>
      <c r="I100" s="1"/>
      <c r="J100" s="1"/>
    </row>
    <row r="101" spans="1:10" ht="21.75" customHeight="1" x14ac:dyDescent="0.35">
      <c r="A101" s="33" t="s">
        <v>5</v>
      </c>
      <c r="B101" s="13" t="s">
        <v>120</v>
      </c>
      <c r="C101" s="13">
        <v>200</v>
      </c>
      <c r="D101" s="14">
        <f>D102</f>
        <v>4640.7505300000003</v>
      </c>
      <c r="E101" s="14">
        <f>E102</f>
        <v>-24.28642</v>
      </c>
      <c r="F101" s="14">
        <f>F102</f>
        <v>4616.4641099999999</v>
      </c>
      <c r="G101" s="1"/>
      <c r="H101" s="1"/>
      <c r="I101" s="1"/>
      <c r="J101" s="1"/>
    </row>
    <row r="102" spans="1:10" ht="24.75" customHeight="1" x14ac:dyDescent="0.35">
      <c r="A102" s="33" t="s">
        <v>6</v>
      </c>
      <c r="B102" s="13" t="s">
        <v>120</v>
      </c>
      <c r="C102" s="13">
        <v>240</v>
      </c>
      <c r="D102" s="14">
        <v>4640.7505300000003</v>
      </c>
      <c r="E102" s="14">
        <v>-24.28642</v>
      </c>
      <c r="F102" s="14">
        <f>D102+E102</f>
        <v>4616.4641099999999</v>
      </c>
      <c r="G102" s="1"/>
      <c r="H102" s="1"/>
      <c r="I102" s="1"/>
      <c r="J102" s="1"/>
    </row>
    <row r="103" spans="1:10" ht="20.25" customHeight="1" x14ac:dyDescent="0.35">
      <c r="A103" s="33" t="s">
        <v>15</v>
      </c>
      <c r="B103" s="13" t="s">
        <v>120</v>
      </c>
      <c r="C103" s="13">
        <v>800</v>
      </c>
      <c r="D103" s="14">
        <f>D104</f>
        <v>213.03</v>
      </c>
      <c r="E103" s="14">
        <f>E104</f>
        <v>0</v>
      </c>
      <c r="F103" s="14">
        <f>F104</f>
        <v>213.03</v>
      </c>
      <c r="G103" s="1"/>
      <c r="H103" s="1"/>
      <c r="I103" s="1"/>
      <c r="J103" s="1"/>
    </row>
    <row r="104" spans="1:10" ht="21" customHeight="1" x14ac:dyDescent="0.35">
      <c r="A104" s="33" t="s">
        <v>22</v>
      </c>
      <c r="B104" s="13" t="s">
        <v>120</v>
      </c>
      <c r="C104" s="13">
        <v>850</v>
      </c>
      <c r="D104" s="14">
        <v>213.03</v>
      </c>
      <c r="E104" s="14">
        <v>0</v>
      </c>
      <c r="F104" s="14">
        <f>D104+E104</f>
        <v>213.03</v>
      </c>
      <c r="G104" s="1"/>
      <c r="H104" s="1"/>
      <c r="I104" s="1"/>
      <c r="J104" s="1"/>
    </row>
    <row r="105" spans="1:10" ht="21.75" customHeight="1" x14ac:dyDescent="0.35">
      <c r="A105" s="32" t="s">
        <v>25</v>
      </c>
      <c r="B105" s="10" t="s">
        <v>115</v>
      </c>
      <c r="C105" s="10"/>
      <c r="D105" s="11">
        <f t="shared" ref="D105:F106" si="22">D106</f>
        <v>363.91037</v>
      </c>
      <c r="E105" s="11">
        <f t="shared" si="22"/>
        <v>0</v>
      </c>
      <c r="F105" s="11">
        <f t="shared" si="22"/>
        <v>363.91037</v>
      </c>
      <c r="G105" s="1"/>
      <c r="H105" s="1"/>
      <c r="I105" s="1"/>
      <c r="J105" s="1"/>
    </row>
    <row r="106" spans="1:10" ht="19.5" customHeight="1" x14ac:dyDescent="0.35">
      <c r="A106" s="33" t="s">
        <v>5</v>
      </c>
      <c r="B106" s="13" t="s">
        <v>115</v>
      </c>
      <c r="C106" s="13">
        <v>200</v>
      </c>
      <c r="D106" s="14">
        <f t="shared" si="22"/>
        <v>363.91037</v>
      </c>
      <c r="E106" s="14">
        <f t="shared" si="22"/>
        <v>0</v>
      </c>
      <c r="F106" s="14">
        <f t="shared" si="22"/>
        <v>363.91037</v>
      </c>
      <c r="G106" s="1"/>
      <c r="H106" s="1"/>
      <c r="I106" s="1"/>
      <c r="J106" s="1"/>
    </row>
    <row r="107" spans="1:10" ht="24.75" customHeight="1" x14ac:dyDescent="0.35">
      <c r="A107" s="33" t="s">
        <v>6</v>
      </c>
      <c r="B107" s="13" t="s">
        <v>115</v>
      </c>
      <c r="C107" s="13">
        <v>240</v>
      </c>
      <c r="D107" s="14">
        <v>363.91037</v>
      </c>
      <c r="E107" s="14">
        <v>0</v>
      </c>
      <c r="F107" s="14">
        <f>D107+E107</f>
        <v>363.91037</v>
      </c>
      <c r="G107" s="1"/>
      <c r="H107" s="1"/>
      <c r="I107" s="1"/>
      <c r="J107" s="1"/>
    </row>
    <row r="108" spans="1:10" ht="24" customHeight="1" x14ac:dyDescent="0.35">
      <c r="A108" s="32" t="s">
        <v>27</v>
      </c>
      <c r="B108" s="10" t="s">
        <v>117</v>
      </c>
      <c r="C108" s="10"/>
      <c r="D108" s="11">
        <f t="shared" ref="D108:F109" si="23">D109</f>
        <v>60</v>
      </c>
      <c r="E108" s="11">
        <f t="shared" si="23"/>
        <v>0</v>
      </c>
      <c r="F108" s="11">
        <f>D108+E108</f>
        <v>60</v>
      </c>
      <c r="G108" s="1"/>
      <c r="H108" s="1"/>
      <c r="I108" s="1"/>
      <c r="J108" s="1"/>
    </row>
    <row r="109" spans="1:10" ht="20.25" customHeight="1" x14ac:dyDescent="0.35">
      <c r="A109" s="33" t="s">
        <v>28</v>
      </c>
      <c r="B109" s="13" t="s">
        <v>117</v>
      </c>
      <c r="C109" s="13">
        <v>300</v>
      </c>
      <c r="D109" s="14">
        <f>D110</f>
        <v>60</v>
      </c>
      <c r="E109" s="14">
        <f t="shared" si="23"/>
        <v>0</v>
      </c>
      <c r="F109" s="14">
        <f t="shared" si="23"/>
        <v>60</v>
      </c>
      <c r="G109" s="1"/>
      <c r="H109" s="1"/>
      <c r="I109" s="1"/>
      <c r="J109" s="1"/>
    </row>
    <row r="110" spans="1:10" ht="20.25" customHeight="1" x14ac:dyDescent="0.35">
      <c r="A110" s="33" t="s">
        <v>138</v>
      </c>
      <c r="B110" s="13" t="s">
        <v>117</v>
      </c>
      <c r="C110" s="13">
        <v>320</v>
      </c>
      <c r="D110" s="14">
        <v>60</v>
      </c>
      <c r="E110" s="14">
        <v>0</v>
      </c>
      <c r="F110" s="14">
        <f>D110+E110</f>
        <v>60</v>
      </c>
      <c r="G110" s="1"/>
      <c r="H110" s="1"/>
      <c r="I110" s="1"/>
      <c r="J110" s="1"/>
    </row>
    <row r="111" spans="1:10" ht="24" customHeight="1" x14ac:dyDescent="0.35">
      <c r="A111" s="32" t="s">
        <v>59</v>
      </c>
      <c r="B111" s="10" t="s">
        <v>118</v>
      </c>
      <c r="C111" s="10"/>
      <c r="D111" s="11">
        <f>D112+D114</f>
        <v>189.30905999999999</v>
      </c>
      <c r="E111" s="11">
        <f>E112+E114</f>
        <v>0</v>
      </c>
      <c r="F111" s="11">
        <f>F112+F114</f>
        <v>189.30905999999999</v>
      </c>
      <c r="G111" s="1"/>
      <c r="H111" s="1"/>
      <c r="I111" s="1"/>
      <c r="J111" s="1"/>
    </row>
    <row r="112" spans="1:10" ht="26.25" customHeight="1" x14ac:dyDescent="0.35">
      <c r="A112" s="33" t="s">
        <v>5</v>
      </c>
      <c r="B112" s="13" t="s">
        <v>118</v>
      </c>
      <c r="C112" s="13">
        <v>200</v>
      </c>
      <c r="D112" s="14">
        <f>D113</f>
        <v>169.52405999999999</v>
      </c>
      <c r="E112" s="14">
        <f>E113</f>
        <v>0</v>
      </c>
      <c r="F112" s="14">
        <f>F113</f>
        <v>169.52405999999999</v>
      </c>
      <c r="G112" s="1"/>
      <c r="H112" s="1"/>
      <c r="I112" s="1"/>
      <c r="J112" s="1"/>
    </row>
    <row r="113" spans="1:10" ht="22.5" customHeight="1" x14ac:dyDescent="0.35">
      <c r="A113" s="33" t="s">
        <v>6</v>
      </c>
      <c r="B113" s="13" t="s">
        <v>118</v>
      </c>
      <c r="C113" s="13">
        <v>240</v>
      </c>
      <c r="D113" s="14">
        <v>169.52405999999999</v>
      </c>
      <c r="E113" s="14">
        <v>0</v>
      </c>
      <c r="F113" s="14">
        <f>D113+E113</f>
        <v>169.52405999999999</v>
      </c>
      <c r="G113" s="1"/>
      <c r="H113" s="1"/>
      <c r="I113" s="1"/>
      <c r="J113" s="1"/>
    </row>
    <row r="114" spans="1:10" ht="22.5" customHeight="1" x14ac:dyDescent="0.35">
      <c r="A114" s="33" t="s">
        <v>15</v>
      </c>
      <c r="B114" s="13" t="s">
        <v>118</v>
      </c>
      <c r="C114" s="13">
        <v>800</v>
      </c>
      <c r="D114" s="14">
        <f>D115</f>
        <v>19.785</v>
      </c>
      <c r="E114" s="14">
        <f>E115</f>
        <v>0</v>
      </c>
      <c r="F114" s="14">
        <f>F115</f>
        <v>19.785</v>
      </c>
      <c r="G114" s="1"/>
      <c r="H114" s="1"/>
      <c r="I114" s="1"/>
      <c r="J114" s="1"/>
    </row>
    <row r="115" spans="1:10" ht="23.25" customHeight="1" x14ac:dyDescent="0.35">
      <c r="A115" s="33" t="s">
        <v>22</v>
      </c>
      <c r="B115" s="13" t="s">
        <v>118</v>
      </c>
      <c r="C115" s="13">
        <v>850</v>
      </c>
      <c r="D115" s="14">
        <v>19.785</v>
      </c>
      <c r="E115" s="14">
        <v>0</v>
      </c>
      <c r="F115" s="14">
        <f>D115+E115</f>
        <v>19.785</v>
      </c>
      <c r="G115" s="1"/>
      <c r="H115" s="1"/>
      <c r="I115" s="1"/>
      <c r="J115" s="1"/>
    </row>
    <row r="116" spans="1:10" ht="33.75" customHeight="1" x14ac:dyDescent="0.35">
      <c r="A116" s="32" t="s">
        <v>105</v>
      </c>
      <c r="B116" s="10" t="s">
        <v>106</v>
      </c>
      <c r="C116" s="10"/>
      <c r="D116" s="11">
        <f t="shared" ref="D116:F117" si="24">D117</f>
        <v>14.4</v>
      </c>
      <c r="E116" s="11">
        <f t="shared" si="24"/>
        <v>0</v>
      </c>
      <c r="F116" s="11">
        <f t="shared" si="24"/>
        <v>14.4</v>
      </c>
      <c r="G116" s="1"/>
      <c r="H116" s="1"/>
      <c r="I116" s="1"/>
      <c r="J116" s="1"/>
    </row>
    <row r="117" spans="1:10" ht="19.5" customHeight="1" x14ac:dyDescent="0.35">
      <c r="A117" s="33" t="s">
        <v>5</v>
      </c>
      <c r="B117" s="13" t="s">
        <v>106</v>
      </c>
      <c r="C117" s="13">
        <v>200</v>
      </c>
      <c r="D117" s="14">
        <f t="shared" si="24"/>
        <v>14.4</v>
      </c>
      <c r="E117" s="14">
        <f t="shared" si="24"/>
        <v>0</v>
      </c>
      <c r="F117" s="14">
        <f t="shared" si="24"/>
        <v>14.4</v>
      </c>
      <c r="G117" s="1"/>
      <c r="H117" s="1"/>
      <c r="I117" s="1"/>
      <c r="J117" s="1"/>
    </row>
    <row r="118" spans="1:10" ht="24.75" customHeight="1" x14ac:dyDescent="0.35">
      <c r="A118" s="33" t="s">
        <v>6</v>
      </c>
      <c r="B118" s="13" t="s">
        <v>106</v>
      </c>
      <c r="C118" s="13">
        <v>240</v>
      </c>
      <c r="D118" s="14">
        <v>14.4</v>
      </c>
      <c r="E118" s="14">
        <v>0</v>
      </c>
      <c r="F118" s="14">
        <f>D118+E118</f>
        <v>14.4</v>
      </c>
      <c r="G118" s="1"/>
      <c r="H118" s="1"/>
      <c r="I118" s="1"/>
      <c r="J118" s="1"/>
    </row>
    <row r="119" spans="1:10" ht="15.75" customHeight="1" x14ac:dyDescent="0.35">
      <c r="A119" s="32" t="s">
        <v>13</v>
      </c>
      <c r="B119" s="10" t="s">
        <v>14</v>
      </c>
      <c r="C119" s="10"/>
      <c r="D119" s="11">
        <f t="shared" ref="D119:F120" si="25">D120</f>
        <v>81</v>
      </c>
      <c r="E119" s="11">
        <f t="shared" si="25"/>
        <v>0</v>
      </c>
      <c r="F119" s="11">
        <f t="shared" si="25"/>
        <v>81</v>
      </c>
      <c r="G119" s="1"/>
      <c r="H119" s="1"/>
      <c r="I119" s="1"/>
      <c r="J119" s="1"/>
    </row>
    <row r="120" spans="1:10" ht="21.75" customHeight="1" x14ac:dyDescent="0.35">
      <c r="A120" s="33" t="s">
        <v>15</v>
      </c>
      <c r="B120" s="13" t="s">
        <v>14</v>
      </c>
      <c r="C120" s="13">
        <v>800</v>
      </c>
      <c r="D120" s="14">
        <f t="shared" si="25"/>
        <v>81</v>
      </c>
      <c r="E120" s="14">
        <f t="shared" si="25"/>
        <v>0</v>
      </c>
      <c r="F120" s="14">
        <f t="shared" si="25"/>
        <v>81</v>
      </c>
      <c r="G120" s="1"/>
      <c r="H120" s="1"/>
      <c r="I120" s="1"/>
      <c r="J120" s="1"/>
    </row>
    <row r="121" spans="1:10" ht="20.25" customHeight="1" x14ac:dyDescent="0.35">
      <c r="A121" s="33" t="s">
        <v>16</v>
      </c>
      <c r="B121" s="13" t="s">
        <v>14</v>
      </c>
      <c r="C121" s="13">
        <v>870</v>
      </c>
      <c r="D121" s="14">
        <v>81</v>
      </c>
      <c r="E121" s="14">
        <v>0</v>
      </c>
      <c r="F121" s="14">
        <f>D121+E121</f>
        <v>81</v>
      </c>
      <c r="G121" s="1"/>
      <c r="H121" s="1"/>
      <c r="I121" s="1"/>
      <c r="J121" s="1"/>
    </row>
    <row r="122" spans="1:10" ht="40.5" customHeight="1" x14ac:dyDescent="0.35">
      <c r="A122" s="32" t="s">
        <v>129</v>
      </c>
      <c r="B122" s="10" t="s">
        <v>130</v>
      </c>
      <c r="C122" s="10"/>
      <c r="D122" s="11">
        <f t="shared" ref="D122:F123" si="26">D123</f>
        <v>10</v>
      </c>
      <c r="E122" s="11">
        <f t="shared" si="26"/>
        <v>0</v>
      </c>
      <c r="F122" s="11">
        <f t="shared" si="26"/>
        <v>10</v>
      </c>
      <c r="G122" s="1"/>
      <c r="H122" s="1"/>
      <c r="I122" s="1"/>
      <c r="J122" s="1"/>
    </row>
    <row r="123" spans="1:10" ht="24.75" customHeight="1" x14ac:dyDescent="0.35">
      <c r="A123" s="33" t="s">
        <v>28</v>
      </c>
      <c r="B123" s="13" t="s">
        <v>130</v>
      </c>
      <c r="C123" s="13">
        <v>300</v>
      </c>
      <c r="D123" s="14">
        <f t="shared" si="26"/>
        <v>10</v>
      </c>
      <c r="E123" s="14">
        <f t="shared" si="26"/>
        <v>0</v>
      </c>
      <c r="F123" s="14">
        <f t="shared" si="26"/>
        <v>10</v>
      </c>
      <c r="G123" s="1"/>
      <c r="H123" s="1"/>
      <c r="I123" s="1"/>
      <c r="J123" s="1"/>
    </row>
    <row r="124" spans="1:10" ht="21.75" customHeight="1" x14ac:dyDescent="0.35">
      <c r="A124" s="33" t="s">
        <v>139</v>
      </c>
      <c r="B124" s="13" t="s">
        <v>130</v>
      </c>
      <c r="C124" s="13">
        <v>360</v>
      </c>
      <c r="D124" s="14">
        <v>10</v>
      </c>
      <c r="E124" s="14">
        <v>0</v>
      </c>
      <c r="F124" s="14">
        <f>D124+E124</f>
        <v>10</v>
      </c>
      <c r="G124" s="1"/>
      <c r="H124" s="1"/>
      <c r="I124" s="1"/>
      <c r="J124" s="1"/>
    </row>
    <row r="125" spans="1:10" ht="35.25" customHeight="1" x14ac:dyDescent="0.35">
      <c r="A125" s="32" t="s">
        <v>44</v>
      </c>
      <c r="B125" s="10" t="s">
        <v>17</v>
      </c>
      <c r="C125" s="10"/>
      <c r="D125" s="11">
        <f t="shared" ref="D125:F126" si="27">D126</f>
        <v>67.099999999999994</v>
      </c>
      <c r="E125" s="11">
        <f t="shared" si="27"/>
        <v>0</v>
      </c>
      <c r="F125" s="11">
        <f t="shared" si="27"/>
        <v>67.099999999999994</v>
      </c>
      <c r="G125" s="1"/>
      <c r="H125" s="1"/>
      <c r="I125" s="1"/>
      <c r="J125" s="1"/>
    </row>
    <row r="126" spans="1:10" ht="54.75" customHeight="1" x14ac:dyDescent="0.35">
      <c r="A126" s="33" t="s">
        <v>8</v>
      </c>
      <c r="B126" s="13" t="s">
        <v>17</v>
      </c>
      <c r="C126" s="13">
        <v>100</v>
      </c>
      <c r="D126" s="14">
        <f t="shared" si="27"/>
        <v>67.099999999999994</v>
      </c>
      <c r="E126" s="14">
        <f t="shared" si="27"/>
        <v>0</v>
      </c>
      <c r="F126" s="14">
        <f t="shared" si="27"/>
        <v>67.099999999999994</v>
      </c>
      <c r="G126" s="1"/>
      <c r="H126" s="1"/>
      <c r="I126" s="1"/>
      <c r="J126" s="1"/>
    </row>
    <row r="127" spans="1:10" ht="18.75" customHeight="1" x14ac:dyDescent="0.35">
      <c r="A127" s="33" t="s">
        <v>9</v>
      </c>
      <c r="B127" s="13" t="s">
        <v>17</v>
      </c>
      <c r="C127" s="13">
        <v>120</v>
      </c>
      <c r="D127" s="14">
        <v>67.099999999999994</v>
      </c>
      <c r="E127" s="14">
        <v>0</v>
      </c>
      <c r="F127" s="14">
        <v>67.099999999999994</v>
      </c>
      <c r="G127" s="1"/>
      <c r="H127" s="1"/>
      <c r="I127" s="1"/>
      <c r="J127" s="1"/>
    </row>
    <row r="128" spans="1:10" ht="47.25" customHeight="1" x14ac:dyDescent="0.35">
      <c r="A128" s="9" t="s">
        <v>29</v>
      </c>
      <c r="B128" s="10" t="s">
        <v>119</v>
      </c>
      <c r="C128" s="10"/>
      <c r="D128" s="11">
        <f t="shared" ref="D128:F129" si="28">D129</f>
        <v>7755.94</v>
      </c>
      <c r="E128" s="11">
        <f t="shared" si="28"/>
        <v>0</v>
      </c>
      <c r="F128" s="11">
        <f t="shared" si="28"/>
        <v>7755.94</v>
      </c>
      <c r="G128" s="1"/>
      <c r="H128" s="1"/>
      <c r="I128" s="1"/>
      <c r="J128" s="1"/>
    </row>
    <row r="129" spans="1:10" ht="21" customHeight="1" x14ac:dyDescent="0.35">
      <c r="A129" s="33" t="s">
        <v>30</v>
      </c>
      <c r="B129" s="13" t="s">
        <v>119</v>
      </c>
      <c r="C129" s="13">
        <v>500</v>
      </c>
      <c r="D129" s="14">
        <f t="shared" si="28"/>
        <v>7755.94</v>
      </c>
      <c r="E129" s="14">
        <f t="shared" si="28"/>
        <v>0</v>
      </c>
      <c r="F129" s="14">
        <f t="shared" si="28"/>
        <v>7755.94</v>
      </c>
      <c r="G129" s="1"/>
      <c r="H129" s="1"/>
      <c r="I129" s="1"/>
      <c r="J129" s="1"/>
    </row>
    <row r="130" spans="1:10" ht="24" customHeight="1" x14ac:dyDescent="0.35">
      <c r="A130" s="33" t="s">
        <v>31</v>
      </c>
      <c r="B130" s="13" t="s">
        <v>119</v>
      </c>
      <c r="C130" s="13">
        <v>540</v>
      </c>
      <c r="D130" s="14">
        <v>7755.94</v>
      </c>
      <c r="E130" s="14">
        <v>0</v>
      </c>
      <c r="F130" s="14">
        <f>D130+E130</f>
        <v>7755.94</v>
      </c>
      <c r="G130" s="1"/>
      <c r="H130" s="1"/>
      <c r="I130" s="1"/>
      <c r="J130" s="1"/>
    </row>
    <row r="131" spans="1:10" ht="22.5" customHeight="1" x14ac:dyDescent="0.35">
      <c r="A131" s="9" t="s">
        <v>18</v>
      </c>
      <c r="B131" s="10" t="s">
        <v>19</v>
      </c>
      <c r="C131" s="12"/>
      <c r="D131" s="11">
        <f t="shared" ref="D131:F132" si="29">D132</f>
        <v>1633.4272599999999</v>
      </c>
      <c r="E131" s="11">
        <f t="shared" si="29"/>
        <v>0</v>
      </c>
      <c r="F131" s="11">
        <f t="shared" si="29"/>
        <v>1633.4272599999999</v>
      </c>
      <c r="G131" s="1"/>
      <c r="H131" s="1"/>
      <c r="I131" s="1"/>
      <c r="J131" s="1"/>
    </row>
    <row r="132" spans="1:10" ht="55.5" customHeight="1" x14ac:dyDescent="0.35">
      <c r="A132" s="33" t="s">
        <v>8</v>
      </c>
      <c r="B132" s="13" t="s">
        <v>19</v>
      </c>
      <c r="C132" s="13">
        <v>100</v>
      </c>
      <c r="D132" s="14">
        <f t="shared" si="29"/>
        <v>1633.4272599999999</v>
      </c>
      <c r="E132" s="14">
        <f t="shared" si="29"/>
        <v>0</v>
      </c>
      <c r="F132" s="14">
        <f t="shared" si="29"/>
        <v>1633.4272599999999</v>
      </c>
      <c r="G132" s="1"/>
      <c r="H132" s="1"/>
      <c r="I132" s="1"/>
      <c r="J132" s="1"/>
    </row>
    <row r="133" spans="1:10" ht="25.5" customHeight="1" x14ac:dyDescent="0.35">
      <c r="A133" s="33" t="s">
        <v>9</v>
      </c>
      <c r="B133" s="13" t="s">
        <v>19</v>
      </c>
      <c r="C133" s="13">
        <v>120</v>
      </c>
      <c r="D133" s="14">
        <v>1633.4272599999999</v>
      </c>
      <c r="E133" s="14">
        <v>0</v>
      </c>
      <c r="F133" s="14">
        <f>D133+E133</f>
        <v>1633.4272599999999</v>
      </c>
      <c r="G133" s="1"/>
      <c r="H133" s="1"/>
      <c r="I133" s="1"/>
      <c r="J133" s="1"/>
    </row>
    <row r="134" spans="1:10" ht="22.5" customHeight="1" x14ac:dyDescent="0.35">
      <c r="A134" s="9" t="s">
        <v>20</v>
      </c>
      <c r="B134" s="10" t="s">
        <v>21</v>
      </c>
      <c r="C134" s="12"/>
      <c r="D134" s="11">
        <f t="shared" ref="D134:F135" si="30">D135</f>
        <v>4805.4386999999997</v>
      </c>
      <c r="E134" s="11">
        <f t="shared" si="30"/>
        <v>0</v>
      </c>
      <c r="F134" s="11">
        <f t="shared" si="30"/>
        <v>4805.4386999999997</v>
      </c>
      <c r="G134" s="1"/>
      <c r="H134" s="1"/>
      <c r="I134" s="1"/>
      <c r="J134" s="1"/>
    </row>
    <row r="135" spans="1:10" ht="57.75" customHeight="1" x14ac:dyDescent="0.35">
      <c r="A135" s="33" t="s">
        <v>8</v>
      </c>
      <c r="B135" s="13" t="s">
        <v>21</v>
      </c>
      <c r="C135" s="13">
        <v>100</v>
      </c>
      <c r="D135" s="14">
        <f t="shared" si="30"/>
        <v>4805.4386999999997</v>
      </c>
      <c r="E135" s="14">
        <f t="shared" si="30"/>
        <v>0</v>
      </c>
      <c r="F135" s="14">
        <f t="shared" si="30"/>
        <v>4805.4386999999997</v>
      </c>
      <c r="G135" s="1"/>
      <c r="H135" s="1"/>
      <c r="I135" s="1"/>
      <c r="J135" s="1"/>
    </row>
    <row r="136" spans="1:10" ht="20.25" customHeight="1" x14ac:dyDescent="0.35">
      <c r="A136" s="33" t="s">
        <v>9</v>
      </c>
      <c r="B136" s="13" t="s">
        <v>21</v>
      </c>
      <c r="C136" s="13">
        <v>120</v>
      </c>
      <c r="D136" s="14">
        <v>4805.4386999999997</v>
      </c>
      <c r="E136" s="14">
        <v>0</v>
      </c>
      <c r="F136" s="14">
        <f>D136+E136</f>
        <v>4805.4386999999997</v>
      </c>
      <c r="G136" s="1"/>
      <c r="H136" s="1"/>
      <c r="I136" s="1"/>
      <c r="J136" s="1"/>
    </row>
    <row r="137" spans="1:10" ht="43.5" customHeight="1" x14ac:dyDescent="0.35">
      <c r="A137" s="9" t="s">
        <v>127</v>
      </c>
      <c r="B137" s="10" t="s">
        <v>128</v>
      </c>
      <c r="C137" s="12"/>
      <c r="D137" s="11">
        <f t="shared" ref="D137:F138" si="31">D138</f>
        <v>158.92353</v>
      </c>
      <c r="E137" s="11">
        <f t="shared" si="31"/>
        <v>0</v>
      </c>
      <c r="F137" s="11">
        <f t="shared" si="31"/>
        <v>158.92353</v>
      </c>
      <c r="G137" s="1"/>
      <c r="H137" s="1"/>
      <c r="I137" s="1"/>
      <c r="J137" s="1"/>
    </row>
    <row r="138" spans="1:10" ht="57.75" customHeight="1" x14ac:dyDescent="0.35">
      <c r="A138" s="33" t="s">
        <v>8</v>
      </c>
      <c r="B138" s="13" t="s">
        <v>128</v>
      </c>
      <c r="C138" s="13">
        <v>100</v>
      </c>
      <c r="D138" s="14">
        <f t="shared" si="31"/>
        <v>158.92353</v>
      </c>
      <c r="E138" s="14">
        <f t="shared" si="31"/>
        <v>0</v>
      </c>
      <c r="F138" s="14">
        <f t="shared" si="31"/>
        <v>158.92353</v>
      </c>
      <c r="G138" s="1"/>
      <c r="H138" s="1"/>
      <c r="I138" s="1"/>
      <c r="J138" s="1"/>
    </row>
    <row r="139" spans="1:10" ht="20.25" customHeight="1" x14ac:dyDescent="0.35">
      <c r="A139" s="33" t="s">
        <v>9</v>
      </c>
      <c r="B139" s="13" t="s">
        <v>128</v>
      </c>
      <c r="C139" s="13">
        <v>120</v>
      </c>
      <c r="D139" s="14">
        <v>158.92353</v>
      </c>
      <c r="E139" s="14">
        <v>0</v>
      </c>
      <c r="F139" s="14">
        <f>D139+E139</f>
        <v>158.92353</v>
      </c>
      <c r="G139" s="1"/>
      <c r="H139" s="1"/>
      <c r="I139" s="1"/>
      <c r="J139" s="1"/>
    </row>
    <row r="140" spans="1:10" ht="29.25" customHeight="1" x14ac:dyDescent="0.35">
      <c r="A140" s="32" t="s">
        <v>49</v>
      </c>
      <c r="B140" s="10" t="s">
        <v>50</v>
      </c>
      <c r="C140" s="10"/>
      <c r="D140" s="11">
        <f t="shared" ref="D140:F141" si="32">D141</f>
        <v>608.35</v>
      </c>
      <c r="E140" s="11">
        <f t="shared" si="32"/>
        <v>0</v>
      </c>
      <c r="F140" s="11">
        <f t="shared" si="32"/>
        <v>608.35</v>
      </c>
      <c r="G140" s="1"/>
      <c r="H140" s="1"/>
      <c r="I140" s="1"/>
      <c r="J140" s="1"/>
    </row>
    <row r="141" spans="1:10" ht="24.75" customHeight="1" x14ac:dyDescent="0.35">
      <c r="A141" s="33" t="s">
        <v>5</v>
      </c>
      <c r="B141" s="13" t="s">
        <v>50</v>
      </c>
      <c r="C141" s="13">
        <v>200</v>
      </c>
      <c r="D141" s="14">
        <f t="shared" si="32"/>
        <v>608.35</v>
      </c>
      <c r="E141" s="14">
        <f t="shared" si="32"/>
        <v>0</v>
      </c>
      <c r="F141" s="14">
        <f t="shared" si="32"/>
        <v>608.35</v>
      </c>
      <c r="G141" s="1"/>
      <c r="H141" s="1"/>
      <c r="I141" s="1"/>
      <c r="J141" s="1"/>
    </row>
    <row r="142" spans="1:10" ht="22.5" customHeight="1" x14ac:dyDescent="0.35">
      <c r="A142" s="33" t="s">
        <v>6</v>
      </c>
      <c r="B142" s="13" t="s">
        <v>50</v>
      </c>
      <c r="C142" s="13">
        <v>240</v>
      </c>
      <c r="D142" s="14">
        <v>608.35</v>
      </c>
      <c r="E142" s="14">
        <v>0</v>
      </c>
      <c r="F142" s="14">
        <f>D142+E142</f>
        <v>608.35</v>
      </c>
      <c r="G142" s="1"/>
      <c r="H142" s="1"/>
      <c r="I142" s="1"/>
      <c r="J142" s="1"/>
    </row>
    <row r="143" spans="1:10" ht="16.5" customHeight="1" x14ac:dyDescent="0.35">
      <c r="A143" s="32" t="s">
        <v>32</v>
      </c>
      <c r="B143" s="13"/>
      <c r="C143" s="13"/>
      <c r="D143" s="11">
        <f>D14+D56++D48+D29+D66+D71+D34+D76+D61+D85+D122+D125+D131+D137+D96+D93+D140+D105+D108+D111+D128+D116+D134+D119</f>
        <v>34448.401230000003</v>
      </c>
      <c r="E143" s="11">
        <f>E14+E56++E48+E29+E66+E71+E34+E76+E61+E85+E122+E125+E131+E137+E96+E93+E140+E105+E108+E111+E128+E116+E134+E119</f>
        <v>0</v>
      </c>
      <c r="F143" s="11">
        <f>F14+F56++F48+F29+F66+F71+F34+F76+F61+F85+F122+F125+F131+F137+F96+F93+F140+F105+F108+F111+F128+F116+F134+F119</f>
        <v>34448.401229999996</v>
      </c>
      <c r="G143" s="1"/>
      <c r="H143" s="1"/>
      <c r="I143" s="1"/>
      <c r="J143" s="1"/>
    </row>
    <row r="144" spans="1:10" ht="18" x14ac:dyDescent="0.35">
      <c r="A144" s="9" t="s">
        <v>33</v>
      </c>
      <c r="B144" s="10"/>
      <c r="C144" s="10"/>
      <c r="D144" s="11">
        <v>0</v>
      </c>
      <c r="E144" s="11">
        <v>0</v>
      </c>
      <c r="F144" s="11">
        <v>1551.1325099999999</v>
      </c>
      <c r="G144" s="1"/>
      <c r="H144" s="1"/>
      <c r="I144" s="1"/>
      <c r="J144" s="1"/>
    </row>
    <row r="145" spans="1:1" ht="15" x14ac:dyDescent="0.25">
      <c r="A145" s="34"/>
    </row>
    <row r="146" spans="1:1" ht="15" x14ac:dyDescent="0.25">
      <c r="A146" s="34"/>
    </row>
  </sheetData>
  <mergeCells count="15">
    <mergeCell ref="E1:F4"/>
    <mergeCell ref="H83:J83"/>
    <mergeCell ref="H84:J84"/>
    <mergeCell ref="A7:F7"/>
    <mergeCell ref="A8:F8"/>
    <mergeCell ref="A9:F9"/>
    <mergeCell ref="A10:F10"/>
    <mergeCell ref="H65:J65"/>
    <mergeCell ref="H38:J38"/>
    <mergeCell ref="H39:J39"/>
    <mergeCell ref="H41:J41"/>
    <mergeCell ref="H42:J42"/>
    <mergeCell ref="H64:J64"/>
    <mergeCell ref="H79:J79"/>
    <mergeCell ref="H80:J80"/>
  </mergeCells>
  <pageMargins left="0.7" right="0.7" top="0.75" bottom="0.75" header="0.3" footer="0.3"/>
  <pageSetup paperSize="9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2018-12-25T05:06:16Z</cp:lastPrinted>
  <dcterms:created xsi:type="dcterms:W3CDTF">2016-02-05T07:33:05Z</dcterms:created>
  <dcterms:modified xsi:type="dcterms:W3CDTF">2018-12-25T05:06:17Z</dcterms:modified>
</cp:coreProperties>
</file>