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2" windowWidth="15576" windowHeight="11460"/>
  </bookViews>
  <sheets>
    <sheet name="Лист1" sheetId="1" r:id="rId1"/>
  </sheets>
  <definedNames>
    <definedName name="OLE_LINK1" localSheetId="0">Лист1!#REF!</definedName>
    <definedName name="_xlnm.Print_Area" localSheetId="0">Лист1!$A$1:$O$178</definedName>
  </definedNames>
  <calcPr calcId="145621"/>
</workbook>
</file>

<file path=xl/calcChain.xml><?xml version="1.0" encoding="utf-8"?>
<calcChain xmlns="http://schemas.openxmlformats.org/spreadsheetml/2006/main">
  <c r="O170" i="1" l="1"/>
  <c r="L170" i="1"/>
  <c r="K170" i="1"/>
  <c r="I170" i="1"/>
  <c r="K147" i="1"/>
  <c r="K146" i="1" s="1"/>
  <c r="L137" i="1" l="1"/>
  <c r="O135" i="1"/>
  <c r="K135" i="1"/>
  <c r="M138" i="1"/>
  <c r="N138" i="1" s="1"/>
  <c r="J138" i="1"/>
  <c r="I137" i="1"/>
  <c r="I136" i="1" s="1"/>
  <c r="J136" i="1" s="1"/>
  <c r="L136" i="1"/>
  <c r="O146" i="1"/>
  <c r="O147" i="1"/>
  <c r="J137" i="1" l="1"/>
  <c r="M137" i="1"/>
  <c r="M136" i="1" l="1"/>
  <c r="N137" i="1"/>
  <c r="N136" i="1" l="1"/>
  <c r="M148" i="1" l="1"/>
  <c r="L147" i="1"/>
  <c r="L146" i="1" s="1"/>
  <c r="L145" i="1" s="1"/>
  <c r="I147" i="1"/>
  <c r="O145" i="1"/>
  <c r="K145" i="1"/>
  <c r="I146" i="1" l="1"/>
  <c r="I145" i="1" s="1"/>
  <c r="M147" i="1"/>
  <c r="O20" i="1"/>
  <c r="O15" i="1"/>
  <c r="K15" i="1"/>
  <c r="M146" i="1" l="1"/>
  <c r="O45" i="1"/>
  <c r="K45" i="1"/>
  <c r="M47" i="1"/>
  <c r="N47" i="1" s="1"/>
  <c r="J47" i="1"/>
  <c r="L46" i="1"/>
  <c r="I46" i="1"/>
  <c r="J46" i="1" s="1"/>
  <c r="O19" i="1"/>
  <c r="K19" i="1"/>
  <c r="M23" i="1"/>
  <c r="N23" i="1" s="1"/>
  <c r="J23" i="1"/>
  <c r="L22" i="1"/>
  <c r="L21" i="1" s="1"/>
  <c r="I22" i="1"/>
  <c r="J22" i="1" s="1"/>
  <c r="M78" i="1"/>
  <c r="N78" i="1" s="1"/>
  <c r="J78" i="1"/>
  <c r="L77" i="1"/>
  <c r="L76" i="1" s="1"/>
  <c r="L75" i="1" s="1"/>
  <c r="L74" i="1" s="1"/>
  <c r="I77" i="1"/>
  <c r="J77" i="1" s="1"/>
  <c r="J76" i="1" s="1"/>
  <c r="J75" i="1" s="1"/>
  <c r="J74" i="1" s="1"/>
  <c r="O76" i="1"/>
  <c r="O75" i="1" s="1"/>
  <c r="O74" i="1" s="1"/>
  <c r="K76" i="1"/>
  <c r="K75" i="1" s="1"/>
  <c r="K74" i="1" s="1"/>
  <c r="M145" i="1" l="1"/>
  <c r="N145" i="1"/>
  <c r="I21" i="1"/>
  <c r="I76" i="1"/>
  <c r="I75" i="1" s="1"/>
  <c r="I74" i="1" s="1"/>
  <c r="M22" i="1"/>
  <c r="M46" i="1"/>
  <c r="N46" i="1" s="1"/>
  <c r="M77" i="1"/>
  <c r="M112" i="1"/>
  <c r="N112" i="1" s="1"/>
  <c r="J112" i="1"/>
  <c r="L111" i="1"/>
  <c r="L110" i="1" s="1"/>
  <c r="I111" i="1"/>
  <c r="I110" i="1" s="1"/>
  <c r="J110" i="1" s="1"/>
  <c r="J21" i="1" l="1"/>
  <c r="N22" i="1"/>
  <c r="M21" i="1"/>
  <c r="M76" i="1"/>
  <c r="M75" i="1" s="1"/>
  <c r="M74" i="1" s="1"/>
  <c r="N77" i="1"/>
  <c r="N76" i="1" s="1"/>
  <c r="N75" i="1" s="1"/>
  <c r="N74" i="1" s="1"/>
  <c r="J111" i="1"/>
  <c r="M111" i="1"/>
  <c r="N21" i="1" l="1"/>
  <c r="M110" i="1"/>
  <c r="N110" i="1" s="1"/>
  <c r="N111" i="1"/>
  <c r="M177" i="1" l="1"/>
  <c r="M171" i="1"/>
  <c r="M170" i="1" s="1"/>
  <c r="M165" i="1"/>
  <c r="M159" i="1"/>
  <c r="M152" i="1"/>
  <c r="M141" i="1"/>
  <c r="M133" i="1"/>
  <c r="M127" i="1"/>
  <c r="M124" i="1"/>
  <c r="M119" i="1"/>
  <c r="M115" i="1"/>
  <c r="M109" i="1"/>
  <c r="M102" i="1"/>
  <c r="M97" i="1"/>
  <c r="M92" i="1"/>
  <c r="M89" i="1"/>
  <c r="M82" i="1"/>
  <c r="M72" i="1"/>
  <c r="M64" i="1"/>
  <c r="M58" i="1"/>
  <c r="M56" i="1"/>
  <c r="M53" i="1"/>
  <c r="M51" i="1"/>
  <c r="M49" i="1"/>
  <c r="M43" i="1"/>
  <c r="M37" i="1"/>
  <c r="M32" i="1"/>
  <c r="M26" i="1"/>
  <c r="M18" i="1"/>
  <c r="L176" i="1"/>
  <c r="L175" i="1" s="1"/>
  <c r="L169" i="1"/>
  <c r="L164" i="1"/>
  <c r="L163" i="1" s="1"/>
  <c r="L162" i="1" s="1"/>
  <c r="L161" i="1" s="1"/>
  <c r="L160" i="1" s="1"/>
  <c r="L158" i="1"/>
  <c r="L157" i="1" s="1"/>
  <c r="L156" i="1" s="1"/>
  <c r="L155" i="1" s="1"/>
  <c r="L154" i="1" s="1"/>
  <c r="L151" i="1"/>
  <c r="L150" i="1" s="1"/>
  <c r="L149" i="1" s="1"/>
  <c r="L140" i="1"/>
  <c r="L139" i="1" s="1"/>
  <c r="L132" i="1"/>
  <c r="L131" i="1" s="1"/>
  <c r="L126" i="1"/>
  <c r="L125" i="1" s="1"/>
  <c r="L123" i="1"/>
  <c r="L122" i="1" s="1"/>
  <c r="L118" i="1"/>
  <c r="L116" i="1" s="1"/>
  <c r="L114" i="1"/>
  <c r="L113" i="1" s="1"/>
  <c r="L106" i="1" s="1"/>
  <c r="L108" i="1"/>
  <c r="L107" i="1" s="1"/>
  <c r="L101" i="1"/>
  <c r="L99" i="1" s="1"/>
  <c r="L98" i="1" s="1"/>
  <c r="L96" i="1"/>
  <c r="L95" i="1" s="1"/>
  <c r="L94" i="1" s="1"/>
  <c r="L93" i="1" s="1"/>
  <c r="L91" i="1"/>
  <c r="L90" i="1" s="1"/>
  <c r="L88" i="1"/>
  <c r="L87" i="1" s="1"/>
  <c r="L81" i="1"/>
  <c r="L80" i="1" s="1"/>
  <c r="L79" i="1" s="1"/>
  <c r="L73" i="1" s="1"/>
  <c r="L71" i="1"/>
  <c r="L70" i="1" s="1"/>
  <c r="L69" i="1" s="1"/>
  <c r="L63" i="1"/>
  <c r="L62" i="1" s="1"/>
  <c r="L57" i="1"/>
  <c r="L55" i="1"/>
  <c r="L52" i="1"/>
  <c r="L50" i="1"/>
  <c r="L48" i="1"/>
  <c r="L42" i="1"/>
  <c r="L41" i="1" s="1"/>
  <c r="L40" i="1" s="1"/>
  <c r="L39" i="1" s="1"/>
  <c r="L36" i="1"/>
  <c r="L35" i="1" s="1"/>
  <c r="L31" i="1"/>
  <c r="L30" i="1" s="1"/>
  <c r="L25" i="1"/>
  <c r="L24" i="1" s="1"/>
  <c r="L20" i="1" s="1"/>
  <c r="L17" i="1"/>
  <c r="L16" i="1" s="1"/>
  <c r="L15" i="1" s="1"/>
  <c r="J177" i="1"/>
  <c r="I176" i="1"/>
  <c r="J176" i="1" s="1"/>
  <c r="K174" i="1"/>
  <c r="K173" i="1"/>
  <c r="J171" i="1"/>
  <c r="J170" i="1" s="1"/>
  <c r="K168" i="1"/>
  <c r="K167" i="1"/>
  <c r="J165" i="1"/>
  <c r="I164" i="1"/>
  <c r="J164" i="1" s="1"/>
  <c r="K161" i="1"/>
  <c r="J159" i="1"/>
  <c r="I158" i="1"/>
  <c r="J158" i="1" s="1"/>
  <c r="J157" i="1" s="1"/>
  <c r="J156" i="1" s="1"/>
  <c r="J155" i="1" s="1"/>
  <c r="K157" i="1"/>
  <c r="K156" i="1" s="1"/>
  <c r="K155" i="1" s="1"/>
  <c r="K153" i="1"/>
  <c r="J152" i="1"/>
  <c r="I151" i="1"/>
  <c r="I150" i="1" s="1"/>
  <c r="K149" i="1"/>
  <c r="K144" i="1" s="1"/>
  <c r="K143" i="1" s="1"/>
  <c r="K142" i="1" s="1"/>
  <c r="J141" i="1"/>
  <c r="I140" i="1"/>
  <c r="J140" i="1" s="1"/>
  <c r="K134" i="1"/>
  <c r="J133" i="1"/>
  <c r="I132" i="1"/>
  <c r="I131" i="1" s="1"/>
  <c r="J131" i="1" s="1"/>
  <c r="K130" i="1"/>
  <c r="K129" i="1"/>
  <c r="K128" i="1" s="1"/>
  <c r="J127" i="1"/>
  <c r="I126" i="1"/>
  <c r="J126" i="1" s="1"/>
  <c r="J124" i="1"/>
  <c r="I123" i="1"/>
  <c r="I122" i="1" s="1"/>
  <c r="K121" i="1"/>
  <c r="K120" i="1"/>
  <c r="J119" i="1"/>
  <c r="I118" i="1"/>
  <c r="J118" i="1" s="1"/>
  <c r="I114" i="1"/>
  <c r="J114" i="1" s="1"/>
  <c r="K108" i="1"/>
  <c r="K107" i="1" s="1"/>
  <c r="J108" i="1"/>
  <c r="J107" i="1" s="1"/>
  <c r="I108" i="1"/>
  <c r="I107" i="1" s="1"/>
  <c r="J102" i="1"/>
  <c r="I101" i="1"/>
  <c r="I100" i="1" s="1"/>
  <c r="J100" i="1" s="1"/>
  <c r="K98" i="1"/>
  <c r="J96" i="1"/>
  <c r="J93" i="1" s="1"/>
  <c r="I96" i="1"/>
  <c r="I95" i="1" s="1"/>
  <c r="I94" i="1" s="1"/>
  <c r="I93" i="1" s="1"/>
  <c r="K93" i="1"/>
  <c r="J92" i="1"/>
  <c r="J91" i="1" s="1"/>
  <c r="J90" i="1" s="1"/>
  <c r="I91" i="1"/>
  <c r="I90" i="1" s="1"/>
  <c r="K90" i="1"/>
  <c r="K88" i="1"/>
  <c r="K87" i="1" s="1"/>
  <c r="J88" i="1"/>
  <c r="J87" i="1" s="1"/>
  <c r="I88" i="1"/>
  <c r="I87" i="1" s="1"/>
  <c r="J82" i="1"/>
  <c r="I81" i="1"/>
  <c r="I80" i="1" s="1"/>
  <c r="I79" i="1" s="1"/>
  <c r="I73" i="1" s="1"/>
  <c r="K80" i="1"/>
  <c r="K79" i="1" s="1"/>
  <c r="K73" i="1" s="1"/>
  <c r="K72" i="1"/>
  <c r="I71" i="1"/>
  <c r="K71" i="1" s="1"/>
  <c r="K70" i="1" s="1"/>
  <c r="K69" i="1" s="1"/>
  <c r="J70" i="1"/>
  <c r="J69" i="1" s="1"/>
  <c r="J67" i="1" s="1"/>
  <c r="J66" i="1" s="1"/>
  <c r="K63" i="1"/>
  <c r="K62" i="1" s="1"/>
  <c r="K61" i="1" s="1"/>
  <c r="I63" i="1"/>
  <c r="I62" i="1" s="1"/>
  <c r="J61" i="1"/>
  <c r="J60" i="1"/>
  <c r="J58" i="1"/>
  <c r="I57" i="1"/>
  <c r="J57" i="1" s="1"/>
  <c r="J56" i="1"/>
  <c r="I55" i="1"/>
  <c r="J55" i="1" s="1"/>
  <c r="J53" i="1"/>
  <c r="I52" i="1"/>
  <c r="J52" i="1" s="1"/>
  <c r="J51" i="1"/>
  <c r="I50" i="1"/>
  <c r="J50" i="1" s="1"/>
  <c r="J49" i="1"/>
  <c r="I48" i="1"/>
  <c r="J43" i="1"/>
  <c r="I42" i="1"/>
  <c r="I41" i="1" s="1"/>
  <c r="I40" i="1" s="1"/>
  <c r="I39" i="1" s="1"/>
  <c r="K41" i="1"/>
  <c r="K40" i="1" s="1"/>
  <c r="K39" i="1" s="1"/>
  <c r="K38" i="1" s="1"/>
  <c r="K13" i="1" s="1"/>
  <c r="J37" i="1"/>
  <c r="I36" i="1"/>
  <c r="I35" i="1" s="1"/>
  <c r="J32" i="1"/>
  <c r="I31" i="1"/>
  <c r="J31" i="1" s="1"/>
  <c r="J26" i="1"/>
  <c r="I25" i="1"/>
  <c r="I24" i="1" s="1"/>
  <c r="I20" i="1" s="1"/>
  <c r="J18" i="1"/>
  <c r="I17" i="1"/>
  <c r="J17" i="1" s="1"/>
  <c r="L135" i="1" l="1"/>
  <c r="L134" i="1" s="1"/>
  <c r="L144" i="1"/>
  <c r="L143" i="1" s="1"/>
  <c r="L142" i="1" s="1"/>
  <c r="I30" i="1"/>
  <c r="J30" i="1" s="1"/>
  <c r="J81" i="1"/>
  <c r="J80" i="1" s="1"/>
  <c r="J79" i="1" s="1"/>
  <c r="J73" i="1" s="1"/>
  <c r="J123" i="1"/>
  <c r="J48" i="1"/>
  <c r="J45" i="1" s="1"/>
  <c r="I45" i="1"/>
  <c r="L54" i="1"/>
  <c r="L121" i="1"/>
  <c r="L45" i="1"/>
  <c r="I29" i="1"/>
  <c r="I28" i="1" s="1"/>
  <c r="J28" i="1" s="1"/>
  <c r="I99" i="1"/>
  <c r="I98" i="1" s="1"/>
  <c r="J132" i="1"/>
  <c r="I16" i="1"/>
  <c r="J101" i="1"/>
  <c r="I175" i="1"/>
  <c r="J175" i="1" s="1"/>
  <c r="J174" i="1" s="1"/>
  <c r="K86" i="1"/>
  <c r="K85" i="1" s="1"/>
  <c r="K84" i="1" s="1"/>
  <c r="K83" i="1" s="1"/>
  <c r="J95" i="1"/>
  <c r="J94" i="1" s="1"/>
  <c r="I169" i="1"/>
  <c r="L100" i="1"/>
  <c r="K106" i="1"/>
  <c r="K105" i="1" s="1"/>
  <c r="K104" i="1" s="1"/>
  <c r="K103" i="1" s="1"/>
  <c r="I86" i="1"/>
  <c r="I85" i="1" s="1"/>
  <c r="I84" i="1" s="1"/>
  <c r="J42" i="1"/>
  <c r="J41" i="1" s="1"/>
  <c r="J40" i="1" s="1"/>
  <c r="J39" i="1" s="1"/>
  <c r="I116" i="1"/>
  <c r="J116" i="1" s="1"/>
  <c r="L86" i="1"/>
  <c r="L85" i="1" s="1"/>
  <c r="L84" i="1" s="1"/>
  <c r="L83" i="1" s="1"/>
  <c r="I113" i="1"/>
  <c r="J113" i="1" s="1"/>
  <c r="L167" i="1"/>
  <c r="L166" i="1" s="1"/>
  <c r="L168" i="1"/>
  <c r="L153" i="1"/>
  <c r="L117" i="1"/>
  <c r="L105" i="1"/>
  <c r="L104" i="1" s="1"/>
  <c r="L60" i="1"/>
  <c r="L59" i="1" s="1"/>
  <c r="L61" i="1"/>
  <c r="L27" i="1"/>
  <c r="L29" i="1"/>
  <c r="L28" i="1" s="1"/>
  <c r="L33" i="1"/>
  <c r="L34" i="1"/>
  <c r="L174" i="1"/>
  <c r="L173" i="1"/>
  <c r="L172" i="1" s="1"/>
  <c r="L129" i="1"/>
  <c r="L130" i="1"/>
  <c r="L19" i="1"/>
  <c r="L67" i="1"/>
  <c r="L66" i="1" s="1"/>
  <c r="L68" i="1"/>
  <c r="J151" i="1"/>
  <c r="L120" i="1"/>
  <c r="J68" i="1"/>
  <c r="J86" i="1"/>
  <c r="J85" i="1" s="1"/>
  <c r="J84" i="1" s="1"/>
  <c r="L14" i="1"/>
  <c r="I60" i="1"/>
  <c r="I59" i="1" s="1"/>
  <c r="I61" i="1"/>
  <c r="J129" i="1"/>
  <c r="J130" i="1"/>
  <c r="J150" i="1"/>
  <c r="J149" i="1" s="1"/>
  <c r="J144" i="1" s="1"/>
  <c r="J143" i="1" s="1"/>
  <c r="J142" i="1" s="1"/>
  <c r="I149" i="1"/>
  <c r="J24" i="1"/>
  <c r="I33" i="1"/>
  <c r="J33" i="1" s="1"/>
  <c r="I34" i="1"/>
  <c r="J34" i="1" s="1"/>
  <c r="J35" i="1"/>
  <c r="K68" i="1"/>
  <c r="K67" i="1"/>
  <c r="K66" i="1" s="1"/>
  <c r="J122" i="1"/>
  <c r="J25" i="1"/>
  <c r="I54" i="1"/>
  <c r="J54" i="1" s="1"/>
  <c r="K60" i="1"/>
  <c r="K59" i="1" s="1"/>
  <c r="I117" i="1"/>
  <c r="J117" i="1" s="1"/>
  <c r="I125" i="1"/>
  <c r="J125" i="1" s="1"/>
  <c r="I129" i="1"/>
  <c r="I139" i="1"/>
  <c r="I135" i="1" s="1"/>
  <c r="I163" i="1"/>
  <c r="J36" i="1"/>
  <c r="I70" i="1"/>
  <c r="I69" i="1" s="1"/>
  <c r="I130" i="1"/>
  <c r="I157" i="1"/>
  <c r="I156" i="1" s="1"/>
  <c r="I155" i="1" s="1"/>
  <c r="I154" i="1" s="1"/>
  <c r="O174" i="1"/>
  <c r="O168" i="1"/>
  <c r="O130" i="1"/>
  <c r="O121" i="1"/>
  <c r="N61" i="1"/>
  <c r="I83" i="1" l="1"/>
  <c r="L128" i="1"/>
  <c r="I144" i="1"/>
  <c r="I143" i="1" s="1"/>
  <c r="J16" i="1"/>
  <c r="I15" i="1"/>
  <c r="L44" i="1"/>
  <c r="L38" i="1" s="1"/>
  <c r="L13" i="1" s="1"/>
  <c r="I27" i="1"/>
  <c r="J27" i="1" s="1"/>
  <c r="I120" i="1"/>
  <c r="J20" i="1"/>
  <c r="J19" i="1" s="1"/>
  <c r="I19" i="1"/>
  <c r="K65" i="1"/>
  <c r="K178" i="1" s="1"/>
  <c r="I121" i="1"/>
  <c r="I174" i="1"/>
  <c r="J173" i="1"/>
  <c r="I173" i="1"/>
  <c r="I172" i="1" s="1"/>
  <c r="J172" i="1" s="1"/>
  <c r="J99" i="1"/>
  <c r="J98" i="1" s="1"/>
  <c r="J83" i="1" s="1"/>
  <c r="J65" i="1" s="1"/>
  <c r="J106" i="1"/>
  <c r="J105" i="1" s="1"/>
  <c r="J104" i="1" s="1"/>
  <c r="I106" i="1"/>
  <c r="I105" i="1" s="1"/>
  <c r="I104" i="1" s="1"/>
  <c r="I167" i="1"/>
  <c r="I166" i="1" s="1"/>
  <c r="J166" i="1" s="1"/>
  <c r="I168" i="1"/>
  <c r="J169" i="1"/>
  <c r="L103" i="1"/>
  <c r="L65" i="1"/>
  <c r="J154" i="1"/>
  <c r="J139" i="1"/>
  <c r="J135" i="1" s="1"/>
  <c r="I68" i="1"/>
  <c r="I67" i="1"/>
  <c r="I66" i="1" s="1"/>
  <c r="I65" i="1" s="1"/>
  <c r="I44" i="1"/>
  <c r="I162" i="1"/>
  <c r="J163" i="1"/>
  <c r="J120" i="1"/>
  <c r="J121" i="1"/>
  <c r="N88" i="1"/>
  <c r="N87" i="1" s="1"/>
  <c r="I142" i="1" l="1"/>
  <c r="I103" i="1"/>
  <c r="J168" i="1"/>
  <c r="J167" i="1"/>
  <c r="J103" i="1"/>
  <c r="L178" i="1"/>
  <c r="J44" i="1"/>
  <c r="J38" i="1" s="1"/>
  <c r="I38" i="1"/>
  <c r="J134" i="1"/>
  <c r="J128" i="1" s="1"/>
  <c r="I134" i="1"/>
  <c r="I128" i="1" s="1"/>
  <c r="J15" i="1"/>
  <c r="J14" i="1" s="1"/>
  <c r="I14" i="1"/>
  <c r="I13" i="1" s="1"/>
  <c r="J162" i="1"/>
  <c r="J161" i="1" s="1"/>
  <c r="I161" i="1"/>
  <c r="I160" i="1" s="1"/>
  <c r="O120" i="1"/>
  <c r="J13" i="1" l="1"/>
  <c r="J160" i="1"/>
  <c r="J153" i="1" s="1"/>
  <c r="I153" i="1"/>
  <c r="I178" i="1" s="1"/>
  <c r="N124" i="1"/>
  <c r="M123" i="1"/>
  <c r="M122" i="1" s="1"/>
  <c r="J178" i="1" l="1"/>
  <c r="J180" i="1" s="1"/>
  <c r="I180" i="1" s="1"/>
  <c r="N122" i="1"/>
  <c r="N123" i="1"/>
  <c r="O153" i="1"/>
  <c r="O173" i="1" l="1"/>
  <c r="O167" i="1"/>
  <c r="N60" i="1"/>
  <c r="O161" i="1" l="1"/>
  <c r="O149" i="1"/>
  <c r="O144" i="1" s="1"/>
  <c r="O143" i="1" s="1"/>
  <c r="O142" i="1" s="1"/>
  <c r="O98" i="1"/>
  <c r="N70" i="1"/>
  <c r="N69" i="1" s="1"/>
  <c r="O157" i="1"/>
  <c r="O156" i="1" s="1"/>
  <c r="O155" i="1" s="1"/>
  <c r="N82" i="1"/>
  <c r="M81" i="1"/>
  <c r="N81" i="1" s="1"/>
  <c r="N80" i="1" s="1"/>
  <c r="N79" i="1" s="1"/>
  <c r="N73" i="1" s="1"/>
  <c r="O80" i="1"/>
  <c r="O79" i="1" s="1"/>
  <c r="O73" i="1" s="1"/>
  <c r="N67" i="1" l="1"/>
  <c r="N66" i="1" s="1"/>
  <c r="N68" i="1"/>
  <c r="M80" i="1"/>
  <c r="M79" i="1" s="1"/>
  <c r="M73" i="1" s="1"/>
  <c r="O41" i="1"/>
  <c r="O40" i="1" s="1"/>
  <c r="O39" i="1" s="1"/>
  <c r="O38" i="1" s="1"/>
  <c r="O13" i="1" s="1"/>
  <c r="N43" i="1"/>
  <c r="M42" i="1"/>
  <c r="N42" i="1" s="1"/>
  <c r="N41" i="1" s="1"/>
  <c r="N40" i="1" s="1"/>
  <c r="N39" i="1" s="1"/>
  <c r="O134" i="1"/>
  <c r="O129" i="1" s="1"/>
  <c r="M140" i="1"/>
  <c r="N115" i="1"/>
  <c r="M114" i="1"/>
  <c r="N114" i="1" s="1"/>
  <c r="O108" i="1"/>
  <c r="O107" i="1" s="1"/>
  <c r="N108" i="1"/>
  <c r="N107" i="1" s="1"/>
  <c r="O63" i="1"/>
  <c r="O62" i="1" s="1"/>
  <c r="O61" i="1" s="1"/>
  <c r="O106" i="1" l="1"/>
  <c r="O105" i="1" s="1"/>
  <c r="O104" i="1" s="1"/>
  <c r="O60" i="1"/>
  <c r="O59" i="1" s="1"/>
  <c r="M41" i="1"/>
  <c r="M40" i="1" s="1"/>
  <c r="M39" i="1" s="1"/>
  <c r="M113" i="1"/>
  <c r="M31" i="1"/>
  <c r="N113" i="1" l="1"/>
  <c r="N106" i="1" s="1"/>
  <c r="M30" i="1"/>
  <c r="N92" i="1"/>
  <c r="M27" i="1" l="1"/>
  <c r="N27" i="1" s="1"/>
  <c r="M29" i="1"/>
  <c r="M28" i="1" s="1"/>
  <c r="N28" i="1" s="1"/>
  <c r="O128" i="1"/>
  <c r="N119" i="1"/>
  <c r="O93" i="1" l="1"/>
  <c r="N141" i="1" l="1"/>
  <c r="O103" i="1" l="1"/>
  <c r="N152" i="1" l="1"/>
  <c r="M151" i="1"/>
  <c r="M150" i="1" s="1"/>
  <c r="M164" i="1"/>
  <c r="M163" i="1" s="1"/>
  <c r="M52" i="1"/>
  <c r="M50" i="1"/>
  <c r="M48" i="1"/>
  <c r="M176" i="1"/>
  <c r="M175" i="1" s="1"/>
  <c r="M174" i="1" s="1"/>
  <c r="M169" i="1"/>
  <c r="M168" i="1" s="1"/>
  <c r="M139" i="1"/>
  <c r="M132" i="1"/>
  <c r="M131" i="1" s="1"/>
  <c r="M130" i="1" s="1"/>
  <c r="M126" i="1"/>
  <c r="M125" i="1" s="1"/>
  <c r="M121" i="1" s="1"/>
  <c r="M108" i="1"/>
  <c r="M118" i="1"/>
  <c r="M96" i="1"/>
  <c r="M101" i="1"/>
  <c r="M91" i="1"/>
  <c r="M90" i="1" s="1"/>
  <c r="M88" i="1"/>
  <c r="M87" i="1" s="1"/>
  <c r="O72" i="1"/>
  <c r="M71" i="1"/>
  <c r="M63" i="1"/>
  <c r="M62" i="1" s="1"/>
  <c r="M61" i="1" s="1"/>
  <c r="M57" i="1"/>
  <c r="M55" i="1"/>
  <c r="M36" i="1"/>
  <c r="M35" i="1" s="1"/>
  <c r="M34" i="1" s="1"/>
  <c r="M158" i="1"/>
  <c r="M157" i="1" s="1"/>
  <c r="M156" i="1" s="1"/>
  <c r="M155" i="1" s="1"/>
  <c r="M154" i="1" s="1"/>
  <c r="M25" i="1"/>
  <c r="M24" i="1" s="1"/>
  <c r="M20" i="1" s="1"/>
  <c r="M17" i="1"/>
  <c r="M16" i="1" s="1"/>
  <c r="M15" i="1" s="1"/>
  <c r="M135" i="1" l="1"/>
  <c r="M134" i="1" s="1"/>
  <c r="M45" i="1"/>
  <c r="M60" i="1"/>
  <c r="M59" i="1" s="1"/>
  <c r="M120" i="1"/>
  <c r="M173" i="1"/>
  <c r="M129" i="1"/>
  <c r="M167" i="1"/>
  <c r="M33" i="1"/>
  <c r="N34" i="1"/>
  <c r="N154" i="1"/>
  <c r="M162" i="1"/>
  <c r="N150" i="1"/>
  <c r="N149" i="1" s="1"/>
  <c r="N144" i="1" s="1"/>
  <c r="N143" i="1" s="1"/>
  <c r="N142" i="1" s="1"/>
  <c r="M149" i="1"/>
  <c r="M144" i="1" s="1"/>
  <c r="M116" i="1"/>
  <c r="M117" i="1"/>
  <c r="N117" i="1" s="1"/>
  <c r="O71" i="1"/>
  <c r="O70" i="1" s="1"/>
  <c r="O69" i="1" s="1"/>
  <c r="M70" i="1"/>
  <c r="M69" i="1" s="1"/>
  <c r="M99" i="1"/>
  <c r="M100" i="1"/>
  <c r="N100" i="1" s="1"/>
  <c r="N163" i="1"/>
  <c r="N151" i="1"/>
  <c r="M86" i="1"/>
  <c r="M85" i="1" s="1"/>
  <c r="M95" i="1"/>
  <c r="M94" i="1" s="1"/>
  <c r="M93" i="1" s="1"/>
  <c r="M54" i="1"/>
  <c r="M107" i="1"/>
  <c r="N140" i="1"/>
  <c r="N127" i="1"/>
  <c r="N125" i="1"/>
  <c r="N121" i="1" s="1"/>
  <c r="M128" i="1" l="1"/>
  <c r="M19" i="1"/>
  <c r="M106" i="1"/>
  <c r="M105" i="1" s="1"/>
  <c r="M104" i="1" s="1"/>
  <c r="M103" i="1" s="1"/>
  <c r="M44" i="1"/>
  <c r="N120" i="1"/>
  <c r="M14" i="1"/>
  <c r="M67" i="1"/>
  <c r="M66" i="1" s="1"/>
  <c r="M68" i="1"/>
  <c r="O67" i="1"/>
  <c r="O66" i="1" s="1"/>
  <c r="O68" i="1"/>
  <c r="M172" i="1"/>
  <c r="M166" i="1"/>
  <c r="N162" i="1"/>
  <c r="N161" i="1" s="1"/>
  <c r="M161" i="1"/>
  <c r="M160" i="1" s="1"/>
  <c r="M153" i="1" s="1"/>
  <c r="N99" i="1"/>
  <c r="N98" i="1" s="1"/>
  <c r="M98" i="1"/>
  <c r="M84" i="1"/>
  <c r="M143" i="1"/>
  <c r="M142" i="1" s="1"/>
  <c r="N139" i="1"/>
  <c r="N135" i="1" s="1"/>
  <c r="N134" i="1" s="1"/>
  <c r="N126" i="1"/>
  <c r="N91" i="1"/>
  <c r="N90" i="1" s="1"/>
  <c r="N86" i="1" s="1"/>
  <c r="N85" i="1" s="1"/>
  <c r="O90" i="1"/>
  <c r="M83" i="1" l="1"/>
  <c r="M65" i="1" s="1"/>
  <c r="N44" i="1"/>
  <c r="N38" i="1" s="1"/>
  <c r="M38" i="1"/>
  <c r="M13" i="1" s="1"/>
  <c r="N165" i="1"/>
  <c r="N96" i="1"/>
  <c r="M178" i="1" l="1"/>
  <c r="B184" i="1" s="1"/>
  <c r="B185" i="1" s="1"/>
  <c r="A193" i="1" s="1"/>
  <c r="N93" i="1"/>
  <c r="N95" i="1"/>
  <c r="N94" i="1" s="1"/>
  <c r="N164" i="1"/>
  <c r="N84" i="1" l="1"/>
  <c r="N83" i="1" s="1"/>
  <c r="N65" i="1" s="1"/>
  <c r="N160" i="1"/>
  <c r="N153" i="1" s="1"/>
  <c r="O88" i="1" l="1"/>
  <c r="O87" i="1" s="1"/>
  <c r="N102" i="1"/>
  <c r="N101" i="1"/>
  <c r="N58" i="1"/>
  <c r="N57" i="1"/>
  <c r="N56" i="1"/>
  <c r="N54" i="1"/>
  <c r="O86" i="1" l="1"/>
  <c r="O85" i="1" s="1"/>
  <c r="O84" i="1" s="1"/>
  <c r="O83" i="1" s="1"/>
  <c r="O65" i="1" s="1"/>
  <c r="N55" i="1"/>
  <c r="O178" i="1" l="1"/>
  <c r="N172" i="1"/>
  <c r="N37" i="1" l="1"/>
  <c r="N30" i="1"/>
  <c r="N35" i="1"/>
  <c r="N171" i="1"/>
  <c r="N170" i="1" s="1"/>
  <c r="N51" i="1"/>
  <c r="N132" i="1"/>
  <c r="N31" i="1"/>
  <c r="N169" i="1"/>
  <c r="N168" i="1" s="1"/>
  <c r="N53" i="1"/>
  <c r="N26" i="1"/>
  <c r="N131" i="1"/>
  <c r="N130" i="1" s="1"/>
  <c r="N48" i="1"/>
  <c r="N36" i="1"/>
  <c r="N50" i="1"/>
  <c r="N24" i="1"/>
  <c r="N20" i="1" s="1"/>
  <c r="N19" i="1" s="1"/>
  <c r="N176" i="1"/>
  <c r="N159" i="1"/>
  <c r="N166" i="1"/>
  <c r="N116" i="1"/>
  <c r="N105" i="1" s="1"/>
  <c r="N104" i="1" s="1"/>
  <c r="N18" i="1"/>
  <c r="N16" i="1"/>
  <c r="N15" i="1" s="1"/>
  <c r="N14" i="1" s="1"/>
  <c r="N175" i="1"/>
  <c r="N174" i="1" s="1"/>
  <c r="N133" i="1"/>
  <c r="N33" i="1"/>
  <c r="N52" i="1"/>
  <c r="N118" i="1"/>
  <c r="N158" i="1"/>
  <c r="N157" i="1" s="1"/>
  <c r="N156" i="1" s="1"/>
  <c r="N155" i="1" s="1"/>
  <c r="N32" i="1"/>
  <c r="N17" i="1"/>
  <c r="N177" i="1"/>
  <c r="N25" i="1"/>
  <c r="N49" i="1"/>
  <c r="N45" i="1" l="1"/>
  <c r="N13" i="1"/>
  <c r="N173" i="1"/>
  <c r="N167" i="1"/>
  <c r="N129" i="1"/>
  <c r="N128" i="1" s="1"/>
  <c r="N103" i="1"/>
  <c r="N178" i="1" l="1"/>
  <c r="N180" i="1" s="1"/>
  <c r="M180" i="1" s="1"/>
  <c r="L180" i="1" s="1"/>
</calcChain>
</file>

<file path=xl/sharedStrings.xml><?xml version="1.0" encoding="utf-8"?>
<sst xmlns="http://schemas.openxmlformats.org/spreadsheetml/2006/main" count="613" uniqueCount="200">
  <si>
    <t xml:space="preserve">Распределение бюджетных ассигнований </t>
  </si>
  <si>
    <t xml:space="preserve">Наименование </t>
  </si>
  <si>
    <t>в том числе:</t>
  </si>
  <si>
    <t>расходы, осуществляемые по вопросам местного значения сельского поселения</t>
  </si>
  <si>
    <t>расходы, осуществляемые за счет субвенций из бюджетов вышестоящих уровней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</si>
  <si>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</si>
  <si>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</si>
  <si>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самоуправления</t>
  </si>
  <si>
    <t>50.1.00.02030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</si>
  <si>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</si>
  <si>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</si>
  <si>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</si>
  <si>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обеспечение функций органов местного самоуправления</t>
  </si>
  <si>
    <t>50.1.00.02040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</si>
  <si>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</si>
  <si>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</si>
  <si>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</si>
  <si>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</si>
  <si>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Резервные фонды</t>
  </si>
  <si>
    <t>Резервные фонд</t>
  </si>
  <si>
    <t>50.0.00.20940</t>
  </si>
  <si>
    <t>Резервные средства</t>
  </si>
  <si>
    <t>Другие общегосударственные вопросы</t>
  </si>
  <si>
    <t>Расходы казенных учреждений</t>
  </si>
  <si>
    <t>Расходы на выплаты персоналу казенных учреждений</t>
  </si>
  <si>
    <t>НАЦИОНАЛЬНАЯ ОБОРОНА</t>
  </si>
  <si>
    <t>Мобилизационная и вневойсковая подготовка</t>
  </si>
  <si>
    <t>50.0.00.51180</t>
  </si>
  <si>
    <t>НАЦИОНАЛЬНАЯ БЕЗОПАСНОСТЬ И ПРАВООХРАНИТЕЛЬНАЯ ДЕЯТЕЛЬНОСТЬ</t>
  </si>
  <si>
    <t>Органы юстиции</t>
  </si>
  <si>
    <t>20.1.03.D9300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</si>
  <si>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</si>
  <si>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</si>
  <si>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</si>
  <si>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Связь и информатика</t>
  </si>
  <si>
    <t>Отдельные мероприятия в области информационно-коммуникационных технологий и связи</t>
  </si>
  <si>
    <t>ЖИЛИЩНО-КОММУНАЛЬНОЕ ХОЗЯЙСТВО</t>
  </si>
  <si>
    <t>Жилищное хозяйство</t>
  </si>
  <si>
    <t>Мероприятия в области жилищного хозяйства</t>
  </si>
  <si>
    <t>СОЦИАЛЬНАЯ ПОЛИТИКА</t>
  </si>
  <si>
    <t>Пенсионное обеспечение</t>
  </si>
  <si>
    <t>Доплата к пенсии муниципальным служащим</t>
  </si>
  <si>
    <t>Социальное обеспечение и иные выплаты населению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</si>
  <si>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</si>
  <si>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</si>
  <si>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</si>
  <si>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</t>
  </si>
  <si>
    <t xml:space="preserve">Иные межбюджетные трансферты </t>
  </si>
  <si>
    <t>ВСЕГО</t>
  </si>
  <si>
    <t>Вид расхода</t>
  </si>
  <si>
    <t>Целевая статья раздела</t>
  </si>
  <si>
    <t>01</t>
  </si>
  <si>
    <t>02</t>
  </si>
  <si>
    <t>03</t>
  </si>
  <si>
    <t>04</t>
  </si>
  <si>
    <t>05</t>
  </si>
  <si>
    <t>09</t>
  </si>
  <si>
    <t xml:space="preserve">по разделам, подразделам, целевым статьям (муниципальным программам и непрограммным направлениям деятельности),                           </t>
  </si>
  <si>
    <t>800</t>
  </si>
  <si>
    <t>850</t>
  </si>
  <si>
    <t>Создание общественных формирований правоохранительной направленности (общественные формирования, добровольные народные дружины, родительские патрули, молодежные отряды и т.д.), материальное стимулирование граждан, участвующих в охране общественного порядка, пресечении преступлений и иных правонарушений</t>
  </si>
  <si>
    <t>200</t>
  </si>
  <si>
    <t>240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</si>
  <si>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</si>
  <si>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</si>
  <si>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120</t>
  </si>
  <si>
    <t>06</t>
  </si>
  <si>
    <t>Другие вопросы в области охраны окружающей среды</t>
  </si>
  <si>
    <t>Охрана окружаюшей среды</t>
  </si>
  <si>
    <t>Иные закупки товаров, работ и услуг для обеспечения государственных (муниципальных нужд)</t>
  </si>
  <si>
    <t>тыс.руб.</t>
  </si>
  <si>
    <t>07</t>
  </si>
  <si>
    <t>Молодежная политика и оздоровление детей</t>
  </si>
  <si>
    <t>Муниципальная программа "Развитие муниципальной службы в муниципальном образовании сельское поселение Лемпино на 2017-2019 годы"</t>
  </si>
  <si>
    <t>Субсидии  на создание условий для деятельности народных дружин</t>
  </si>
  <si>
    <t>Подпрограмма "Профилактика правонарушений"</t>
  </si>
  <si>
    <t>Подпрограмма "Профилактика незаконного оборота и потребления наркотических средств и психотропных веществ"</t>
  </si>
  <si>
    <t>Реализация мероприятий</t>
  </si>
  <si>
    <t xml:space="preserve">Осуществление первичного воинского учета на территориях, где отсутствуют военные комиссариаты </t>
  </si>
  <si>
    <t>группам (группам и подгруппам), видов расходов классификации расходов бюджета  муниципального образования сельское поселение Лемпино на 2018 год</t>
  </si>
  <si>
    <t>Проведение выборов в представительные органы муниципального образования</t>
  </si>
  <si>
    <t>50.3.00.00020</t>
  </si>
  <si>
    <t>Обеспечение проведения выборов и референдумов</t>
  </si>
  <si>
    <t>Выполнение других обязательств государства</t>
  </si>
  <si>
    <t>Основное мероприятие «Профилактика антитеррора, экстремизма среди населения сельского поселения».</t>
  </si>
  <si>
    <t>Основное мероприятие "Создание условий для деятельности добровольных формирований населения по охране общественного порядка на территории сельского поселения Лемпино. Стимулирование народной дружины поселения"</t>
  </si>
  <si>
    <t>Cоздание условий для деятельности народных дружин (софинансирование)</t>
  </si>
  <si>
    <t>Основное мероприятие "Профилактика незаконного оборота и потребления наркотических средств и психотропных веществ"</t>
  </si>
  <si>
    <t>Основное мероприятие "Ремонт, капитальный ремонт автомобильных дорог"</t>
  </si>
  <si>
    <t>Субсидии на строительство (реконструкцию), капитальный ремонт и ремонт автомобильных дорог общего пользования местного значения</t>
  </si>
  <si>
    <t>Строительство (реконструкция), капитальный ремонт и ремонт автомобильных дорог общего пользования местного значения (софинансирование)</t>
  </si>
  <si>
    <t>Основное мероприятие "Содержание автомобильных дорог местного значения"</t>
  </si>
  <si>
    <t>Муниципальная программа "Благоустройство территории муниципального образования сельское поселение Лемпино на 2017 - 2019 годы"</t>
  </si>
  <si>
    <t>Основное мероприятие "Благоустройство территории"</t>
  </si>
  <si>
    <t xml:space="preserve">Муниципальная программа Нефтеюганского района "Обеспечение экологической безопасности Нефтеюганского района на 2017-2020 годы". </t>
  </si>
  <si>
    <t>Основное мероприятие "Повышение экологически безопасного уровня обращения с отходами и качества жизни населения"</t>
  </si>
  <si>
    <t>Муниципальная программа "Укрепление пожарной безопасности на территории муниципального образования сельское поселение Лемпино на 2018-2020 годы"</t>
  </si>
  <si>
    <t>Основное мероприятие "Укрепление пожарной безопасности на территории муниципального образования сельское поселение Лемпино"</t>
  </si>
  <si>
    <t>Муниципальная программа "Развитие молодежной политики на территории муниципального образования сельское поселение Лемпино на 2018-2020 годы"</t>
  </si>
  <si>
    <t>Муниципальная программа "Энергосбережение и повышение энергетической эффективности в муниципальном образовании сельское поселение Лемпино на 2018-2020 годы"</t>
  </si>
  <si>
    <t>07.0.00.00000</t>
  </si>
  <si>
    <t>06.0.00.00000</t>
  </si>
  <si>
    <t>06.0.01.00000</t>
  </si>
  <si>
    <t>09.0.00.00000</t>
  </si>
  <si>
    <t>09.0.01.00000</t>
  </si>
  <si>
    <t>09.0.01.99990</t>
  </si>
  <si>
    <t>11.0.01.00000</t>
  </si>
  <si>
    <t>11.0.00.00000</t>
  </si>
  <si>
    <t>11.0.01.99990</t>
  </si>
  <si>
    <t>20.0.00.00000</t>
  </si>
  <si>
    <t>Основное мероприятие "Осуществление полномочий в сфере государственной регистрации актов гражданского состояния"</t>
  </si>
  <si>
    <t>20.1.00.00000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</si>
  <si>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</si>
  <si>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03.0.00.00000</t>
  </si>
  <si>
    <t>03.1.00.00000</t>
  </si>
  <si>
    <t>03.1.01.00000</t>
  </si>
  <si>
    <t>03.1.01.82300</t>
  </si>
  <si>
    <t>03.1.01.S2300</t>
  </si>
  <si>
    <t>03.2.00.00000</t>
  </si>
  <si>
    <t>03.2.01.00000</t>
  </si>
  <si>
    <t>03.2.01.99990</t>
  </si>
  <si>
    <t>02.0.00.00000</t>
  </si>
  <si>
    <t>02.0.01.00000</t>
  </si>
  <si>
    <t>02.0.01.99990</t>
  </si>
  <si>
    <t>01.0.00.00000</t>
  </si>
  <si>
    <t>01.0.01.00000</t>
  </si>
  <si>
    <t>01.0.01.82390</t>
  </si>
  <si>
    <t>01.0.01.S2390</t>
  </si>
  <si>
    <t>01.0.02.00000</t>
  </si>
  <si>
    <t>05.0.00.00000</t>
  </si>
  <si>
    <t>05.0.01.00000</t>
  </si>
  <si>
    <t>05.0.01.99990</t>
  </si>
  <si>
    <t>12.0.00.00000</t>
  </si>
  <si>
    <t>12.0.03.00000</t>
  </si>
  <si>
    <t>Основное мероприятие "Реализация молодежной политики в сельском поселении Лемпино"</t>
  </si>
  <si>
    <t>07.0.01.00000</t>
  </si>
  <si>
    <t>07.0.01.99990</t>
  </si>
  <si>
    <t>Рз</t>
  </si>
  <si>
    <t>Пз</t>
  </si>
  <si>
    <t>Всего</t>
  </si>
  <si>
    <t>Основное мероприятие «Дополнительное профессиональное образование муниципальных служащих органов местного самоуправлениях»</t>
  </si>
  <si>
    <t>Муниципальная программа Нефтеюганского района "Совершенствование муниципального управления в Нефтеюганском районе на 2017-2020 годы"</t>
  </si>
  <si>
    <t xml:space="preserve">Муниципальная программа «Профилактика терроризма, экстремизма, гармонизация межэтнических и межкультурных отношений на территории  сельского поселения Лемпино на 2017-2019 годы». </t>
  </si>
  <si>
    <t>сельского поселения Лемпино</t>
  </si>
  <si>
    <t>Профессиональная подготовка, переподготовка и повышение квалификации</t>
  </si>
  <si>
    <t>06.0.01.02040</t>
  </si>
  <si>
    <t>Основное мероприятие "Замена люминесцентных и ртутных ламп на светодиодные светильники"</t>
  </si>
  <si>
    <t>ОБРАЗОВАНИЕ</t>
  </si>
  <si>
    <t>Расходы на обеспечение функций органов местного самоуправления (местное самоуправление)</t>
  </si>
  <si>
    <t>Информационное освещение деятельности органов местного самоуправления и поддержка средств массовой информации</t>
  </si>
  <si>
    <t>50.0.00.20904</t>
  </si>
  <si>
    <t>50.0.00.09300</t>
  </si>
  <si>
    <t>Подпрограмма "Качественное и эффективное исполнение полномочий администрации Нефтеюганского района"</t>
  </si>
  <si>
    <t>20.1.03.00000</t>
  </si>
  <si>
    <t>Содержание автомобильных дорог</t>
  </si>
  <si>
    <t>01.0.02.20902</t>
  </si>
  <si>
    <t>50.0.00.03300</t>
  </si>
  <si>
    <t>50.0.00.00350</t>
  </si>
  <si>
    <t>Утилизация жидких бытовых отходов в поселениях</t>
  </si>
  <si>
    <t>12.0.03.20640</t>
  </si>
  <si>
    <t>50.0.00.04910</t>
  </si>
  <si>
    <t>50.0.00.89020</t>
  </si>
  <si>
    <t>Защита населения и территории от чрезвычайных ситуаций природного и техногенного характера, гражданская оборона</t>
  </si>
  <si>
    <t>50.0.00.00000</t>
  </si>
  <si>
    <t>50.3.00.00000</t>
  </si>
  <si>
    <t>11</t>
  </si>
  <si>
    <t>13</t>
  </si>
  <si>
    <t>50.0.00.00600</t>
  </si>
  <si>
    <t>10</t>
  </si>
  <si>
    <t>14</t>
  </si>
  <si>
    <t>к решению Совета депутатов</t>
  </si>
  <si>
    <t>доходы</t>
  </si>
  <si>
    <t>расходы</t>
  </si>
  <si>
    <t>дефицит</t>
  </si>
  <si>
    <t xml:space="preserve">Непрограммные расходы органов муниципальной власти </t>
  </si>
  <si>
    <t xml:space="preserve">Непрограммные расходы органов муниципальной власти   </t>
  </si>
  <si>
    <t>Ремонт автомобильных дорог</t>
  </si>
  <si>
    <t>01.0.01.20901</t>
  </si>
  <si>
    <t>Муниципальная программа «Развитие транспортной системы сельского поселения Лемпино на период 2018-2022 годы»</t>
  </si>
  <si>
    <t>Муниципальная программа «Обеспечение прав и законных интересов населения сельского поселения Лемпино на 2018-2022 годы».</t>
  </si>
  <si>
    <t>Увеличение (+), уменьшение (-)</t>
  </si>
  <si>
    <t>Итого</t>
  </si>
  <si>
    <t>50.0.00.21220</t>
  </si>
  <si>
    <t>Предупреждение и ликвидация последствий чрезвычайных ситуаций и стихийных бедствий природного и техногенного характера.</t>
  </si>
  <si>
    <t>Иные межбюджетные трансферты за счет средств резервного фонда Правительства Ханты-Мансийского автономного округа - Югры на увеличение минимального размера оплаты труда</t>
  </si>
  <si>
    <t>50.1.00.85150</t>
  </si>
  <si>
    <t>50.0.00.85150</t>
  </si>
  <si>
    <t>Основное мероприятие "Организация деятельности по обращению с отходами производства и потребления"</t>
  </si>
  <si>
    <t>Субвенции на осуществление отдельных полномочий Ханты-Мансийского автономного округа – Югры в сфере обращения с твердыми коммунальными отходами</t>
  </si>
  <si>
    <t>12.0.02.00000</t>
  </si>
  <si>
    <t>12.0.02.84290</t>
  </si>
  <si>
    <t>Социальные выплаты гражданам, кроме публичных нормативных социальных выплат</t>
  </si>
  <si>
    <t>320</t>
  </si>
  <si>
    <t>Благоустройство дворовых территорий многоквартирных домов</t>
  </si>
  <si>
    <t>05.0.01.20643</t>
  </si>
  <si>
    <t>300</t>
  </si>
  <si>
    <t>360</t>
  </si>
  <si>
    <t>Иные выплаты населению</t>
  </si>
  <si>
    <t>Приложение 1</t>
  </si>
  <si>
    <t xml:space="preserve">от 25.12.2018  №38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</si>
</sst>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4" fillId="2" borderId="0" xfId="0" applyFont="1" applyFill="1"/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6" fillId="0" borderId="0" xfId="0" applyFont="1"/>
    <xf numFmtId="0" fontId="7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2" borderId="0" xfId="0" applyFont="1" applyFill="1"/>
    <xf numFmtId="164" fontId="0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8" fillId="0" borderId="1" xfId="0" applyFont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49" fontId="8" fillId="0" borderId="1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vertical="center" wrapText="1"/>
    </xf>
    <xf numFmtId="49" fontId="9" fillId="0" borderId="4" xfId="0" applyNumberFormat="1" applyFont="1" applyBorder="1" applyAlignment="1">
      <alignment vertical="center" wrapText="1"/>
    </xf>
    <xf numFmtId="49" fontId="9" fillId="0" borderId="3" xfId="0" applyNumberFormat="1" applyFont="1" applyBorder="1" applyAlignment="1">
      <alignment vertical="center" wrapText="1"/>
    </xf>
    <xf numFmtId="49" fontId="9" fillId="3" borderId="1" xfId="0" applyNumberFormat="1" applyFont="1" applyFill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10" fillId="3" borderId="1" xfId="0" applyNumberFormat="1" applyFont="1" applyFill="1" applyBorder="1" applyAlignment="1">
      <alignment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wrapText="1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164" fontId="0" fillId="0" borderId="0" xfId="0" applyNumberFormat="1" applyFont="1" applyAlignment="1">
      <alignment horizontal="left" wrapText="1"/>
    </xf>
    <xf numFmtId="164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3"/>
  <sheetViews>
    <sheetView tabSelected="1" topLeftCell="A172" zoomScale="55" zoomScaleNormal="55" workbookViewId="0">
      <selection activeCell="J13" sqref="J13"/>
    </sheetView>
  </sheetViews>
  <sheetFormatPr defaultColWidth="9.109375" defaultRowHeight="14.4" x14ac:dyDescent="0.3"/>
  <cols>
    <col min="1" max="1" width="9.88671875" style="11" customWidth="1"/>
    <col min="2" max="2" width="9.109375" style="11"/>
    <col min="3" max="3" width="59.44140625" style="11" customWidth="1"/>
    <col min="4" max="4" width="6.5546875" style="11" customWidth="1"/>
    <col min="5" max="5" width="5.6640625" style="11" customWidth="1"/>
    <col min="6" max="6" width="4.33203125" style="11" customWidth="1"/>
    <col min="7" max="7" width="12.6640625" style="11" customWidth="1"/>
    <col min="8" max="8" width="10.88671875" style="11" customWidth="1"/>
    <col min="9" max="9" width="18.5546875" style="11" customWidth="1"/>
    <col min="10" max="10" width="17.5546875" style="11" customWidth="1"/>
    <col min="11" max="11" width="16.5546875" style="11" customWidth="1"/>
    <col min="12" max="13" width="18.5546875" style="11" customWidth="1"/>
    <col min="14" max="14" width="17.5546875" style="11" customWidth="1"/>
    <col min="15" max="15" width="16.5546875" style="11" customWidth="1"/>
    <col min="16" max="16" width="14.109375" style="11" customWidth="1"/>
    <col min="17" max="17" width="15.33203125" style="11" customWidth="1"/>
    <col min="18" max="18" width="12.109375" style="11" customWidth="1"/>
    <col min="19" max="19" width="13.109375" style="11" customWidth="1"/>
    <col min="20" max="16384" width="9.109375" style="11"/>
  </cols>
  <sheetData>
    <row r="1" spans="1:20" x14ac:dyDescent="0.3">
      <c r="J1" s="9"/>
      <c r="K1" s="1"/>
      <c r="N1" s="9" t="s">
        <v>198</v>
      </c>
      <c r="O1" s="1"/>
      <c r="P1" s="3"/>
    </row>
    <row r="2" spans="1:20" x14ac:dyDescent="0.3">
      <c r="J2" s="9"/>
      <c r="K2" s="2"/>
      <c r="N2" s="9" t="s">
        <v>170</v>
      </c>
      <c r="O2" s="2"/>
      <c r="P2" s="2"/>
    </row>
    <row r="3" spans="1:20" x14ac:dyDescent="0.3">
      <c r="J3" s="9"/>
      <c r="K3" s="2"/>
      <c r="N3" s="9" t="s">
        <v>143</v>
      </c>
      <c r="O3" s="2"/>
      <c r="P3" s="2"/>
    </row>
    <row r="4" spans="1:20" x14ac:dyDescent="0.3">
      <c r="J4" s="9"/>
      <c r="K4" s="2"/>
      <c r="N4" s="9" t="s">
        <v>199</v>
      </c>
      <c r="O4" s="2"/>
      <c r="P4" s="2"/>
    </row>
    <row r="5" spans="1:20" ht="15" x14ac:dyDescent="0.25">
      <c r="Q5" s="2"/>
      <c r="R5" s="2"/>
      <c r="S5" s="2"/>
    </row>
    <row r="6" spans="1:20" ht="15.6" x14ac:dyDescent="0.3">
      <c r="A6" s="60" t="s">
        <v>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"/>
      <c r="Q6" s="6"/>
      <c r="R6" s="6"/>
      <c r="S6" s="6"/>
    </row>
    <row r="7" spans="1:20" ht="15.6" x14ac:dyDescent="0.3">
      <c r="A7" s="60" t="s">
        <v>57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"/>
      <c r="Q7" s="6"/>
      <c r="R7" s="6"/>
      <c r="S7" s="6"/>
    </row>
    <row r="8" spans="1:20" ht="18" customHeight="1" x14ac:dyDescent="0.3">
      <c r="A8" s="74" t="s">
        <v>79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"/>
      <c r="Q8" s="7"/>
      <c r="R8" s="7"/>
      <c r="S8" s="7"/>
      <c r="T8" s="12"/>
    </row>
    <row r="9" spans="1:20" ht="20.2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10"/>
      <c r="L9" s="8"/>
      <c r="M9" s="8"/>
      <c r="N9" s="8"/>
      <c r="O9" s="10" t="s">
        <v>70</v>
      </c>
      <c r="P9" s="7"/>
      <c r="Q9" s="7"/>
      <c r="R9" s="7"/>
      <c r="S9" s="7"/>
    </row>
    <row r="10" spans="1:20" ht="15" customHeight="1" x14ac:dyDescent="0.3">
      <c r="A10" s="73" t="s">
        <v>1</v>
      </c>
      <c r="B10" s="73"/>
      <c r="C10" s="73"/>
      <c r="D10" s="73" t="s">
        <v>137</v>
      </c>
      <c r="E10" s="73" t="s">
        <v>138</v>
      </c>
      <c r="F10" s="73" t="s">
        <v>50</v>
      </c>
      <c r="G10" s="73"/>
      <c r="H10" s="73" t="s">
        <v>49</v>
      </c>
      <c r="I10" s="73" t="s">
        <v>139</v>
      </c>
      <c r="J10" s="73" t="s">
        <v>2</v>
      </c>
      <c r="K10" s="73"/>
      <c r="L10" s="73" t="s">
        <v>180</v>
      </c>
      <c r="M10" s="73" t="s">
        <v>181</v>
      </c>
      <c r="N10" s="73" t="s">
        <v>2</v>
      </c>
      <c r="O10" s="73"/>
    </row>
    <row r="11" spans="1:20" ht="96.75" customHeight="1" x14ac:dyDescent="0.3">
      <c r="A11" s="73"/>
      <c r="B11" s="73"/>
      <c r="C11" s="73"/>
      <c r="D11" s="73"/>
      <c r="E11" s="73"/>
      <c r="F11" s="73"/>
      <c r="G11" s="73"/>
      <c r="H11" s="73"/>
      <c r="I11" s="73"/>
      <c r="J11" s="48" t="s">
        <v>3</v>
      </c>
      <c r="K11" s="48" t="s">
        <v>4</v>
      </c>
      <c r="L11" s="73"/>
      <c r="M11" s="73"/>
      <c r="N11" s="15" t="s">
        <v>3</v>
      </c>
      <c r="O11" s="15" t="s">
        <v>4</v>
      </c>
    </row>
    <row r="12" spans="1:20" ht="15" x14ac:dyDescent="0.25">
      <c r="A12" s="75">
        <v>1</v>
      </c>
      <c r="B12" s="75"/>
      <c r="C12" s="75"/>
      <c r="D12" s="16">
        <v>2</v>
      </c>
      <c r="E12" s="16">
        <v>3</v>
      </c>
      <c r="F12" s="75">
        <v>4</v>
      </c>
      <c r="G12" s="75"/>
      <c r="H12" s="17">
        <v>5</v>
      </c>
      <c r="I12" s="17">
        <v>6</v>
      </c>
      <c r="J12" s="17">
        <v>7</v>
      </c>
      <c r="K12" s="17">
        <v>8</v>
      </c>
      <c r="L12" s="17">
        <v>9</v>
      </c>
      <c r="M12" s="17">
        <v>10</v>
      </c>
      <c r="N12" s="17">
        <v>11</v>
      </c>
      <c r="O12" s="17">
        <v>12</v>
      </c>
    </row>
    <row r="13" spans="1:20" s="5" customFormat="1" ht="18" customHeight="1" x14ac:dyDescent="0.3">
      <c r="A13" s="67" t="s">
        <v>5</v>
      </c>
      <c r="B13" s="67"/>
      <c r="C13" s="67"/>
      <c r="D13" s="18" t="s">
        <v>51</v>
      </c>
      <c r="E13" s="18"/>
      <c r="F13" s="68"/>
      <c r="G13" s="68"/>
      <c r="H13" s="19"/>
      <c r="I13" s="20">
        <f>I14+I19+I27+I33+I38</f>
        <v>19867.890889999999</v>
      </c>
      <c r="J13" s="20">
        <f t="shared" ref="J13:O13" si="0">J14+J19+J27+J33+J38</f>
        <v>19867.890889999999</v>
      </c>
      <c r="K13" s="20">
        <f t="shared" si="0"/>
        <v>0</v>
      </c>
      <c r="L13" s="20">
        <f t="shared" si="0"/>
        <v>-24.28642</v>
      </c>
      <c r="M13" s="20">
        <f t="shared" si="0"/>
        <v>19843.604469999998</v>
      </c>
      <c r="N13" s="20">
        <f t="shared" si="0"/>
        <v>19843.604469999998</v>
      </c>
      <c r="O13" s="20">
        <f t="shared" si="0"/>
        <v>0</v>
      </c>
    </row>
    <row r="14" spans="1:20" s="4" customFormat="1" ht="35.25" customHeight="1" x14ac:dyDescent="0.3">
      <c r="A14" s="67" t="s">
        <v>6</v>
      </c>
      <c r="B14" s="67"/>
      <c r="C14" s="67"/>
      <c r="D14" s="44" t="s">
        <v>51</v>
      </c>
      <c r="E14" s="44" t="s">
        <v>52</v>
      </c>
      <c r="F14" s="68"/>
      <c r="G14" s="68"/>
      <c r="H14" s="19"/>
      <c r="I14" s="20">
        <f>I15</f>
        <v>1633.4272599999999</v>
      </c>
      <c r="J14" s="20">
        <f>J15</f>
        <v>1633.4272599999999</v>
      </c>
      <c r="K14" s="20">
        <v>0</v>
      </c>
      <c r="L14" s="20">
        <f t="shared" ref="L14:O17" si="1">L15</f>
        <v>0</v>
      </c>
      <c r="M14" s="20">
        <f t="shared" si="1"/>
        <v>1633.4272599999999</v>
      </c>
      <c r="N14" s="20">
        <f>N15</f>
        <v>1633.4272599999999</v>
      </c>
      <c r="O14" s="20">
        <v>0</v>
      </c>
    </row>
    <row r="15" spans="1:20" s="4" customFormat="1" ht="15" customHeight="1" x14ac:dyDescent="0.3">
      <c r="A15" s="62" t="s">
        <v>174</v>
      </c>
      <c r="B15" s="62"/>
      <c r="C15" s="62"/>
      <c r="D15" s="45" t="s">
        <v>51</v>
      </c>
      <c r="E15" s="45" t="s">
        <v>52</v>
      </c>
      <c r="F15" s="63" t="s">
        <v>163</v>
      </c>
      <c r="G15" s="63"/>
      <c r="H15" s="22"/>
      <c r="I15" s="23">
        <f>I16</f>
        <v>1633.4272599999999</v>
      </c>
      <c r="J15" s="23">
        <f t="shared" ref="J15" si="2">I15</f>
        <v>1633.4272599999999</v>
      </c>
      <c r="K15" s="23">
        <f t="shared" ref="K15" si="3">K16</f>
        <v>0</v>
      </c>
      <c r="L15" s="23">
        <f t="shared" si="1"/>
        <v>0</v>
      </c>
      <c r="M15" s="23">
        <f t="shared" si="1"/>
        <v>1633.4272599999999</v>
      </c>
      <c r="N15" s="23">
        <f t="shared" si="1"/>
        <v>1633.4272599999999</v>
      </c>
      <c r="O15" s="23">
        <f t="shared" si="1"/>
        <v>0</v>
      </c>
    </row>
    <row r="16" spans="1:20" s="4" customFormat="1" ht="24" customHeight="1" x14ac:dyDescent="0.3">
      <c r="A16" s="62" t="s">
        <v>7</v>
      </c>
      <c r="B16" s="62"/>
      <c r="C16" s="62"/>
      <c r="D16" s="21" t="s">
        <v>51</v>
      </c>
      <c r="E16" s="21" t="s">
        <v>52</v>
      </c>
      <c r="F16" s="63" t="s">
        <v>8</v>
      </c>
      <c r="G16" s="63"/>
      <c r="H16" s="22"/>
      <c r="I16" s="23">
        <f>I17</f>
        <v>1633.4272599999999</v>
      </c>
      <c r="J16" s="23">
        <f t="shared" ref="J16:J18" si="4">I16</f>
        <v>1633.4272599999999</v>
      </c>
      <c r="K16" s="23">
        <v>0</v>
      </c>
      <c r="L16" s="23">
        <f t="shared" si="1"/>
        <v>0</v>
      </c>
      <c r="M16" s="23">
        <f t="shared" si="1"/>
        <v>1633.4272599999999</v>
      </c>
      <c r="N16" s="23">
        <f t="shared" ref="N16:N53" si="5">M16</f>
        <v>1633.4272599999999</v>
      </c>
      <c r="O16" s="23">
        <v>0</v>
      </c>
    </row>
    <row r="17" spans="1:15" ht="39" customHeight="1" x14ac:dyDescent="0.3">
      <c r="A17" s="57" t="s">
        <v>9</v>
      </c>
      <c r="B17" s="57"/>
      <c r="C17" s="57"/>
      <c r="D17" s="24" t="s">
        <v>51</v>
      </c>
      <c r="E17" s="24" t="s">
        <v>52</v>
      </c>
      <c r="F17" s="64" t="s">
        <v>8</v>
      </c>
      <c r="G17" s="64"/>
      <c r="H17" s="25">
        <v>100</v>
      </c>
      <c r="I17" s="26">
        <f>I18</f>
        <v>1633.4272599999999</v>
      </c>
      <c r="J17" s="26">
        <f t="shared" si="4"/>
        <v>1633.4272599999999</v>
      </c>
      <c r="K17" s="26">
        <v>0</v>
      </c>
      <c r="L17" s="26">
        <f t="shared" si="1"/>
        <v>0</v>
      </c>
      <c r="M17" s="26">
        <f t="shared" si="1"/>
        <v>1633.4272599999999</v>
      </c>
      <c r="N17" s="26">
        <f t="shared" si="5"/>
        <v>1633.4272599999999</v>
      </c>
      <c r="O17" s="26">
        <v>0</v>
      </c>
    </row>
    <row r="18" spans="1:15" ht="21" customHeight="1" x14ac:dyDescent="0.3">
      <c r="A18" s="57" t="s">
        <v>10</v>
      </c>
      <c r="B18" s="57"/>
      <c r="C18" s="57"/>
      <c r="D18" s="24" t="s">
        <v>51</v>
      </c>
      <c r="E18" s="24" t="s">
        <v>52</v>
      </c>
      <c r="F18" s="64" t="s">
        <v>8</v>
      </c>
      <c r="G18" s="64"/>
      <c r="H18" s="25">
        <v>120</v>
      </c>
      <c r="I18" s="26">
        <v>1633.4272599999999</v>
      </c>
      <c r="J18" s="26">
        <f t="shared" si="4"/>
        <v>1633.4272599999999</v>
      </c>
      <c r="K18" s="26">
        <v>0</v>
      </c>
      <c r="L18" s="26">
        <v>0</v>
      </c>
      <c r="M18" s="26">
        <f>I18+L18</f>
        <v>1633.4272599999999</v>
      </c>
      <c r="N18" s="26">
        <f t="shared" si="5"/>
        <v>1633.4272599999999</v>
      </c>
      <c r="O18" s="26">
        <v>0</v>
      </c>
    </row>
    <row r="19" spans="1:15" s="4" customFormat="1" ht="43.5" customHeight="1" x14ac:dyDescent="0.3">
      <c r="A19" s="67" t="s">
        <v>11</v>
      </c>
      <c r="B19" s="67"/>
      <c r="C19" s="67"/>
      <c r="D19" s="44" t="s">
        <v>51</v>
      </c>
      <c r="E19" s="44" t="s">
        <v>54</v>
      </c>
      <c r="F19" s="68"/>
      <c r="G19" s="68"/>
      <c r="H19" s="19"/>
      <c r="I19" s="20">
        <f>I20</f>
        <v>4964.3622299999997</v>
      </c>
      <c r="J19" s="20">
        <f t="shared" ref="J19:O19" si="6">J20</f>
        <v>4964.3622299999997</v>
      </c>
      <c r="K19" s="20">
        <f t="shared" si="6"/>
        <v>0</v>
      </c>
      <c r="L19" s="20">
        <f t="shared" si="6"/>
        <v>0</v>
      </c>
      <c r="M19" s="20">
        <f t="shared" si="6"/>
        <v>4964.3622299999997</v>
      </c>
      <c r="N19" s="20">
        <f t="shared" si="6"/>
        <v>4964.3622299999997</v>
      </c>
      <c r="O19" s="20">
        <f t="shared" si="6"/>
        <v>0</v>
      </c>
    </row>
    <row r="20" spans="1:15" s="4" customFormat="1" ht="15" customHeight="1" x14ac:dyDescent="0.3">
      <c r="A20" s="62" t="s">
        <v>174</v>
      </c>
      <c r="B20" s="62"/>
      <c r="C20" s="62"/>
      <c r="D20" s="45" t="s">
        <v>51</v>
      </c>
      <c r="E20" s="45" t="s">
        <v>54</v>
      </c>
      <c r="F20" s="63" t="s">
        <v>163</v>
      </c>
      <c r="G20" s="63"/>
      <c r="H20" s="22"/>
      <c r="I20" s="23">
        <f>I21+I24</f>
        <v>4964.3622299999997</v>
      </c>
      <c r="J20" s="23">
        <f t="shared" ref="J20" si="7">I20</f>
        <v>4964.3622299999997</v>
      </c>
      <c r="K20" s="23">
        <v>0</v>
      </c>
      <c r="L20" s="23">
        <f t="shared" ref="L20:O20" si="8">L21+L24</f>
        <v>0</v>
      </c>
      <c r="M20" s="23">
        <f t="shared" si="8"/>
        <v>4964.3622299999997</v>
      </c>
      <c r="N20" s="23">
        <f t="shared" si="8"/>
        <v>4964.3622299999997</v>
      </c>
      <c r="O20" s="23">
        <f t="shared" si="8"/>
        <v>0</v>
      </c>
    </row>
    <row r="21" spans="1:15" s="4" customFormat="1" ht="18" customHeight="1" x14ac:dyDescent="0.3">
      <c r="A21" s="62" t="s">
        <v>12</v>
      </c>
      <c r="B21" s="62"/>
      <c r="C21" s="62"/>
      <c r="D21" s="49" t="s">
        <v>51</v>
      </c>
      <c r="E21" s="49" t="s">
        <v>54</v>
      </c>
      <c r="F21" s="63" t="s">
        <v>13</v>
      </c>
      <c r="G21" s="63"/>
      <c r="H21" s="22"/>
      <c r="I21" s="23">
        <f>I22</f>
        <v>4805.4386999999997</v>
      </c>
      <c r="J21" s="23">
        <f t="shared" ref="J21:J23" si="9">I21</f>
        <v>4805.4386999999997</v>
      </c>
      <c r="K21" s="23">
        <v>0</v>
      </c>
      <c r="L21" s="23">
        <f t="shared" ref="L21:M25" si="10">L22</f>
        <v>0</v>
      </c>
      <c r="M21" s="23">
        <f t="shared" si="10"/>
        <v>4805.4386999999997</v>
      </c>
      <c r="N21" s="23">
        <f t="shared" ref="N21:N23" si="11">M21</f>
        <v>4805.4386999999997</v>
      </c>
      <c r="O21" s="23">
        <v>0</v>
      </c>
    </row>
    <row r="22" spans="1:15" ht="44.25" customHeight="1" x14ac:dyDescent="0.3">
      <c r="A22" s="57" t="s">
        <v>9</v>
      </c>
      <c r="B22" s="57"/>
      <c r="C22" s="57"/>
      <c r="D22" s="51" t="s">
        <v>51</v>
      </c>
      <c r="E22" s="51" t="s">
        <v>54</v>
      </c>
      <c r="F22" s="64" t="s">
        <v>13</v>
      </c>
      <c r="G22" s="64"/>
      <c r="H22" s="25">
        <v>100</v>
      </c>
      <c r="I22" s="26">
        <f>I23</f>
        <v>4805.4386999999997</v>
      </c>
      <c r="J22" s="26">
        <f t="shared" si="9"/>
        <v>4805.4386999999997</v>
      </c>
      <c r="K22" s="26">
        <v>0</v>
      </c>
      <c r="L22" s="26">
        <f t="shared" si="10"/>
        <v>0</v>
      </c>
      <c r="M22" s="26">
        <f t="shared" si="10"/>
        <v>4805.4386999999997</v>
      </c>
      <c r="N22" s="26">
        <f t="shared" si="11"/>
        <v>4805.4386999999997</v>
      </c>
      <c r="O22" s="26">
        <v>0</v>
      </c>
    </row>
    <row r="23" spans="1:15" ht="17.25" customHeight="1" x14ac:dyDescent="0.3">
      <c r="A23" s="57" t="s">
        <v>10</v>
      </c>
      <c r="B23" s="57"/>
      <c r="C23" s="57"/>
      <c r="D23" s="51" t="s">
        <v>51</v>
      </c>
      <c r="E23" s="51" t="s">
        <v>54</v>
      </c>
      <c r="F23" s="64" t="s">
        <v>13</v>
      </c>
      <c r="G23" s="64"/>
      <c r="H23" s="25">
        <v>120</v>
      </c>
      <c r="I23" s="26">
        <v>4805.4386999999997</v>
      </c>
      <c r="J23" s="26">
        <f t="shared" si="9"/>
        <v>4805.4386999999997</v>
      </c>
      <c r="K23" s="26">
        <v>0</v>
      </c>
      <c r="L23" s="26">
        <v>0</v>
      </c>
      <c r="M23" s="26">
        <f>I23+L23</f>
        <v>4805.4386999999997</v>
      </c>
      <c r="N23" s="26">
        <f t="shared" si="11"/>
        <v>4805.4386999999997</v>
      </c>
      <c r="O23" s="26">
        <v>0</v>
      </c>
    </row>
    <row r="24" spans="1:15" s="4" customFormat="1" ht="44.25" customHeight="1" x14ac:dyDescent="0.3">
      <c r="A24" s="62" t="s">
        <v>184</v>
      </c>
      <c r="B24" s="62"/>
      <c r="C24" s="62"/>
      <c r="D24" s="21" t="s">
        <v>51</v>
      </c>
      <c r="E24" s="21" t="s">
        <v>54</v>
      </c>
      <c r="F24" s="63" t="s">
        <v>185</v>
      </c>
      <c r="G24" s="63"/>
      <c r="H24" s="22"/>
      <c r="I24" s="23">
        <f>I25</f>
        <v>158.92353</v>
      </c>
      <c r="J24" s="23">
        <f t="shared" ref="J24:J28" si="12">I24</f>
        <v>158.92353</v>
      </c>
      <c r="K24" s="23">
        <v>0</v>
      </c>
      <c r="L24" s="23">
        <f t="shared" si="10"/>
        <v>0</v>
      </c>
      <c r="M24" s="23">
        <f t="shared" si="10"/>
        <v>158.92353</v>
      </c>
      <c r="N24" s="23">
        <f t="shared" si="5"/>
        <v>158.92353</v>
      </c>
      <c r="O24" s="23">
        <v>0</v>
      </c>
    </row>
    <row r="25" spans="1:15" ht="44.25" customHeight="1" x14ac:dyDescent="0.3">
      <c r="A25" s="57" t="s">
        <v>9</v>
      </c>
      <c r="B25" s="57"/>
      <c r="C25" s="57"/>
      <c r="D25" s="24" t="s">
        <v>51</v>
      </c>
      <c r="E25" s="24" t="s">
        <v>54</v>
      </c>
      <c r="F25" s="64" t="s">
        <v>185</v>
      </c>
      <c r="G25" s="64"/>
      <c r="H25" s="25">
        <v>100</v>
      </c>
      <c r="I25" s="26">
        <f>I26</f>
        <v>158.92353</v>
      </c>
      <c r="J25" s="26">
        <f t="shared" si="12"/>
        <v>158.92353</v>
      </c>
      <c r="K25" s="26">
        <v>0</v>
      </c>
      <c r="L25" s="26">
        <f t="shared" si="10"/>
        <v>0</v>
      </c>
      <c r="M25" s="26">
        <f t="shared" si="10"/>
        <v>158.92353</v>
      </c>
      <c r="N25" s="26">
        <f t="shared" si="5"/>
        <v>158.92353</v>
      </c>
      <c r="O25" s="26">
        <v>0</v>
      </c>
    </row>
    <row r="26" spans="1:15" ht="17.25" customHeight="1" x14ac:dyDescent="0.3">
      <c r="A26" s="57" t="s">
        <v>10</v>
      </c>
      <c r="B26" s="57"/>
      <c r="C26" s="57"/>
      <c r="D26" s="24" t="s">
        <v>51</v>
      </c>
      <c r="E26" s="24" t="s">
        <v>54</v>
      </c>
      <c r="F26" s="64" t="s">
        <v>185</v>
      </c>
      <c r="G26" s="64"/>
      <c r="H26" s="25">
        <v>120</v>
      </c>
      <c r="I26" s="26">
        <v>158.92353</v>
      </c>
      <c r="J26" s="26">
        <f t="shared" si="12"/>
        <v>158.92353</v>
      </c>
      <c r="K26" s="26">
        <v>0</v>
      </c>
      <c r="L26" s="26">
        <v>0</v>
      </c>
      <c r="M26" s="26">
        <f>I26+L26</f>
        <v>158.92353</v>
      </c>
      <c r="N26" s="26">
        <f t="shared" si="5"/>
        <v>158.92353</v>
      </c>
      <c r="O26" s="26">
        <v>0</v>
      </c>
    </row>
    <row r="27" spans="1:15" ht="21.75" customHeight="1" x14ac:dyDescent="0.3">
      <c r="A27" s="67" t="s">
        <v>82</v>
      </c>
      <c r="B27" s="79"/>
      <c r="C27" s="79"/>
      <c r="D27" s="44" t="s">
        <v>51</v>
      </c>
      <c r="E27" s="44" t="s">
        <v>71</v>
      </c>
      <c r="F27" s="68"/>
      <c r="G27" s="68"/>
      <c r="H27" s="19"/>
      <c r="I27" s="20">
        <f>I30</f>
        <v>608.35</v>
      </c>
      <c r="J27" s="20">
        <f t="shared" si="12"/>
        <v>608.35</v>
      </c>
      <c r="K27" s="20">
        <v>0</v>
      </c>
      <c r="L27" s="20">
        <f>L30</f>
        <v>0</v>
      </c>
      <c r="M27" s="20">
        <f>M30</f>
        <v>608.35</v>
      </c>
      <c r="N27" s="20">
        <f t="shared" si="5"/>
        <v>608.35</v>
      </c>
      <c r="O27" s="20">
        <v>0</v>
      </c>
    </row>
    <row r="28" spans="1:15" s="4" customFormat="1" ht="15" customHeight="1" x14ac:dyDescent="0.3">
      <c r="A28" s="62" t="s">
        <v>174</v>
      </c>
      <c r="B28" s="62"/>
      <c r="C28" s="62"/>
      <c r="D28" s="45" t="s">
        <v>51</v>
      </c>
      <c r="E28" s="45" t="s">
        <v>71</v>
      </c>
      <c r="F28" s="63" t="s">
        <v>163</v>
      </c>
      <c r="G28" s="63"/>
      <c r="H28" s="22"/>
      <c r="I28" s="23">
        <f>I29</f>
        <v>608.35</v>
      </c>
      <c r="J28" s="23">
        <f t="shared" si="12"/>
        <v>608.35</v>
      </c>
      <c r="K28" s="23">
        <v>0</v>
      </c>
      <c r="L28" s="23">
        <f t="shared" ref="L28:M31" si="13">L29</f>
        <v>0</v>
      </c>
      <c r="M28" s="23">
        <f t="shared" si="13"/>
        <v>608.35</v>
      </c>
      <c r="N28" s="23">
        <f t="shared" si="5"/>
        <v>608.35</v>
      </c>
      <c r="O28" s="23">
        <v>0</v>
      </c>
    </row>
    <row r="29" spans="1:15" s="4" customFormat="1" ht="24" customHeight="1" x14ac:dyDescent="0.3">
      <c r="A29" s="62" t="s">
        <v>80</v>
      </c>
      <c r="B29" s="62"/>
      <c r="C29" s="62"/>
      <c r="D29" s="45" t="s">
        <v>51</v>
      </c>
      <c r="E29" s="45" t="s">
        <v>71</v>
      </c>
      <c r="F29" s="63" t="s">
        <v>164</v>
      </c>
      <c r="G29" s="63"/>
      <c r="H29" s="22"/>
      <c r="I29" s="23">
        <f>I30</f>
        <v>608.35</v>
      </c>
      <c r="J29" s="23">
        <v>950</v>
      </c>
      <c r="K29" s="23">
        <v>0</v>
      </c>
      <c r="L29" s="23">
        <f t="shared" si="13"/>
        <v>0</v>
      </c>
      <c r="M29" s="23">
        <f t="shared" si="13"/>
        <v>608.35</v>
      </c>
      <c r="N29" s="23">
        <v>950</v>
      </c>
      <c r="O29" s="23">
        <v>0</v>
      </c>
    </row>
    <row r="30" spans="1:15" ht="19.5" customHeight="1" x14ac:dyDescent="0.3">
      <c r="A30" s="62" t="s">
        <v>80</v>
      </c>
      <c r="B30" s="57"/>
      <c r="C30" s="57"/>
      <c r="D30" s="21" t="s">
        <v>51</v>
      </c>
      <c r="E30" s="21" t="s">
        <v>71</v>
      </c>
      <c r="F30" s="63" t="s">
        <v>81</v>
      </c>
      <c r="G30" s="63"/>
      <c r="H30" s="22"/>
      <c r="I30" s="23">
        <f>I31</f>
        <v>608.35</v>
      </c>
      <c r="J30" s="23">
        <f t="shared" ref="J30:J37" si="14">I30</f>
        <v>608.35</v>
      </c>
      <c r="K30" s="23">
        <v>0</v>
      </c>
      <c r="L30" s="23">
        <f t="shared" si="13"/>
        <v>0</v>
      </c>
      <c r="M30" s="23">
        <f t="shared" si="13"/>
        <v>608.35</v>
      </c>
      <c r="N30" s="23">
        <f t="shared" ref="N30:N32" si="15">M30</f>
        <v>608.35</v>
      </c>
      <c r="O30" s="23">
        <v>0</v>
      </c>
    </row>
    <row r="31" spans="1:15" ht="21.75" customHeight="1" x14ac:dyDescent="0.3">
      <c r="A31" s="57" t="s">
        <v>14</v>
      </c>
      <c r="B31" s="57"/>
      <c r="C31" s="57"/>
      <c r="D31" s="24" t="s">
        <v>51</v>
      </c>
      <c r="E31" s="24" t="s">
        <v>71</v>
      </c>
      <c r="F31" s="64" t="s">
        <v>81</v>
      </c>
      <c r="G31" s="64"/>
      <c r="H31" s="25" t="s">
        <v>61</v>
      </c>
      <c r="I31" s="26">
        <f>I32</f>
        <v>608.35</v>
      </c>
      <c r="J31" s="26">
        <f t="shared" si="14"/>
        <v>608.35</v>
      </c>
      <c r="K31" s="26">
        <v>0</v>
      </c>
      <c r="L31" s="26">
        <f t="shared" si="13"/>
        <v>0</v>
      </c>
      <c r="M31" s="26">
        <f t="shared" si="13"/>
        <v>608.35</v>
      </c>
      <c r="N31" s="26">
        <f t="shared" si="15"/>
        <v>608.35</v>
      </c>
      <c r="O31" s="26">
        <v>0</v>
      </c>
    </row>
    <row r="32" spans="1:15" ht="24" customHeight="1" x14ac:dyDescent="0.3">
      <c r="A32" s="76" t="s">
        <v>69</v>
      </c>
      <c r="B32" s="77"/>
      <c r="C32" s="78"/>
      <c r="D32" s="24" t="s">
        <v>51</v>
      </c>
      <c r="E32" s="24" t="s">
        <v>71</v>
      </c>
      <c r="F32" s="64" t="s">
        <v>81</v>
      </c>
      <c r="G32" s="64"/>
      <c r="H32" s="25" t="s">
        <v>62</v>
      </c>
      <c r="I32" s="26">
        <v>608.35</v>
      </c>
      <c r="J32" s="26">
        <f t="shared" si="14"/>
        <v>608.35</v>
      </c>
      <c r="K32" s="26">
        <v>0</v>
      </c>
      <c r="L32" s="26">
        <v>0</v>
      </c>
      <c r="M32" s="26">
        <f>I32+L32</f>
        <v>608.35</v>
      </c>
      <c r="N32" s="26">
        <f t="shared" si="15"/>
        <v>608.35</v>
      </c>
      <c r="O32" s="26">
        <v>0</v>
      </c>
    </row>
    <row r="33" spans="1:15" s="4" customFormat="1" ht="21" customHeight="1" x14ac:dyDescent="0.3">
      <c r="A33" s="67" t="s">
        <v>18</v>
      </c>
      <c r="B33" s="67"/>
      <c r="C33" s="67"/>
      <c r="D33" s="44" t="s">
        <v>51</v>
      </c>
      <c r="E33" s="44">
        <v>11</v>
      </c>
      <c r="F33" s="68"/>
      <c r="G33" s="68"/>
      <c r="H33" s="19"/>
      <c r="I33" s="20">
        <f>I35</f>
        <v>81</v>
      </c>
      <c r="J33" s="20">
        <f t="shared" si="14"/>
        <v>81</v>
      </c>
      <c r="K33" s="20">
        <v>0</v>
      </c>
      <c r="L33" s="20">
        <f>L35</f>
        <v>0</v>
      </c>
      <c r="M33" s="20">
        <f>M35</f>
        <v>81</v>
      </c>
      <c r="N33" s="20">
        <f t="shared" si="5"/>
        <v>81</v>
      </c>
      <c r="O33" s="20">
        <v>0</v>
      </c>
    </row>
    <row r="34" spans="1:15" s="4" customFormat="1" ht="15" customHeight="1" x14ac:dyDescent="0.3">
      <c r="A34" s="62" t="s">
        <v>174</v>
      </c>
      <c r="B34" s="62"/>
      <c r="C34" s="62"/>
      <c r="D34" s="45" t="s">
        <v>51</v>
      </c>
      <c r="E34" s="45" t="s">
        <v>165</v>
      </c>
      <c r="F34" s="63" t="s">
        <v>163</v>
      </c>
      <c r="G34" s="63"/>
      <c r="H34" s="22"/>
      <c r="I34" s="23">
        <f>I35</f>
        <v>81</v>
      </c>
      <c r="J34" s="23">
        <f t="shared" si="14"/>
        <v>81</v>
      </c>
      <c r="K34" s="23">
        <v>0</v>
      </c>
      <c r="L34" s="23">
        <f t="shared" ref="L34:M36" si="16">L35</f>
        <v>0</v>
      </c>
      <c r="M34" s="23">
        <f t="shared" si="16"/>
        <v>81</v>
      </c>
      <c r="N34" s="23">
        <f t="shared" ref="N34" si="17">M34</f>
        <v>81</v>
      </c>
      <c r="O34" s="23">
        <v>0</v>
      </c>
    </row>
    <row r="35" spans="1:15" s="4" customFormat="1" x14ac:dyDescent="0.3">
      <c r="A35" s="62" t="s">
        <v>19</v>
      </c>
      <c r="B35" s="62"/>
      <c r="C35" s="62"/>
      <c r="D35" s="21" t="s">
        <v>51</v>
      </c>
      <c r="E35" s="21">
        <v>11</v>
      </c>
      <c r="F35" s="63" t="s">
        <v>20</v>
      </c>
      <c r="G35" s="63"/>
      <c r="H35" s="22"/>
      <c r="I35" s="23">
        <f>I36</f>
        <v>81</v>
      </c>
      <c r="J35" s="23">
        <f t="shared" si="14"/>
        <v>81</v>
      </c>
      <c r="K35" s="23">
        <v>0</v>
      </c>
      <c r="L35" s="23">
        <f t="shared" si="16"/>
        <v>0</v>
      </c>
      <c r="M35" s="23">
        <f t="shared" si="16"/>
        <v>81</v>
      </c>
      <c r="N35" s="23">
        <f t="shared" si="5"/>
        <v>81</v>
      </c>
      <c r="O35" s="23">
        <v>0</v>
      </c>
    </row>
    <row r="36" spans="1:15" ht="22.5" customHeight="1" x14ac:dyDescent="0.3">
      <c r="A36" s="57" t="s">
        <v>16</v>
      </c>
      <c r="B36" s="57"/>
      <c r="C36" s="57"/>
      <c r="D36" s="24" t="s">
        <v>51</v>
      </c>
      <c r="E36" s="24">
        <v>11</v>
      </c>
      <c r="F36" s="64" t="s">
        <v>20</v>
      </c>
      <c r="G36" s="64"/>
      <c r="H36" s="25">
        <v>800</v>
      </c>
      <c r="I36" s="26">
        <f>I37</f>
        <v>81</v>
      </c>
      <c r="J36" s="26">
        <f t="shared" si="14"/>
        <v>81</v>
      </c>
      <c r="K36" s="26">
        <v>0</v>
      </c>
      <c r="L36" s="26">
        <f t="shared" si="16"/>
        <v>0</v>
      </c>
      <c r="M36" s="26">
        <f t="shared" si="16"/>
        <v>81</v>
      </c>
      <c r="N36" s="26">
        <f t="shared" si="5"/>
        <v>81</v>
      </c>
      <c r="O36" s="26">
        <v>0</v>
      </c>
    </row>
    <row r="37" spans="1:15" x14ac:dyDescent="0.3">
      <c r="A37" s="57" t="s">
        <v>21</v>
      </c>
      <c r="B37" s="57"/>
      <c r="C37" s="57"/>
      <c r="D37" s="24" t="s">
        <v>51</v>
      </c>
      <c r="E37" s="24">
        <v>11</v>
      </c>
      <c r="F37" s="64" t="s">
        <v>20</v>
      </c>
      <c r="G37" s="64"/>
      <c r="H37" s="25">
        <v>870</v>
      </c>
      <c r="I37" s="26">
        <v>81</v>
      </c>
      <c r="J37" s="26">
        <f t="shared" si="14"/>
        <v>81</v>
      </c>
      <c r="K37" s="26">
        <v>0</v>
      </c>
      <c r="L37" s="26">
        <v>0</v>
      </c>
      <c r="M37" s="26">
        <f>I37+L37</f>
        <v>81</v>
      </c>
      <c r="N37" s="26">
        <f t="shared" si="5"/>
        <v>81</v>
      </c>
      <c r="O37" s="26">
        <v>0</v>
      </c>
    </row>
    <row r="38" spans="1:15" s="4" customFormat="1" x14ac:dyDescent="0.3">
      <c r="A38" s="67" t="s">
        <v>22</v>
      </c>
      <c r="B38" s="67"/>
      <c r="C38" s="67"/>
      <c r="D38" s="44" t="s">
        <v>51</v>
      </c>
      <c r="E38" s="44">
        <v>13</v>
      </c>
      <c r="F38" s="68"/>
      <c r="G38" s="68"/>
      <c r="H38" s="19"/>
      <c r="I38" s="20">
        <f>I39+I44</f>
        <v>12580.751399999999</v>
      </c>
      <c r="J38" s="20">
        <f t="shared" ref="J38:K38" si="18">J39+J44</f>
        <v>12580.751399999999</v>
      </c>
      <c r="K38" s="20">
        <f t="shared" si="18"/>
        <v>0</v>
      </c>
      <c r="L38" s="20">
        <f>L39+L44</f>
        <v>-24.28642</v>
      </c>
      <c r="M38" s="20">
        <f>M39+M44</f>
        <v>12556.464979999999</v>
      </c>
      <c r="N38" s="20">
        <f t="shared" ref="N38:O38" si="19">N39+N44</f>
        <v>12556.464979999999</v>
      </c>
      <c r="O38" s="20">
        <f t="shared" si="19"/>
        <v>0</v>
      </c>
    </row>
    <row r="39" spans="1:15" s="5" customFormat="1" ht="38.25" customHeight="1" x14ac:dyDescent="0.3">
      <c r="A39" s="65" t="s">
        <v>99</v>
      </c>
      <c r="B39" s="65"/>
      <c r="C39" s="65"/>
      <c r="D39" s="27" t="s">
        <v>51</v>
      </c>
      <c r="E39" s="27">
        <v>13</v>
      </c>
      <c r="F39" s="66" t="s">
        <v>107</v>
      </c>
      <c r="G39" s="66"/>
      <c r="H39" s="28"/>
      <c r="I39" s="29">
        <f>I40</f>
        <v>117</v>
      </c>
      <c r="J39" s="29">
        <f t="shared" ref="J39:K41" si="20">J40</f>
        <v>117</v>
      </c>
      <c r="K39" s="29">
        <f t="shared" si="20"/>
        <v>0</v>
      </c>
      <c r="L39" s="29">
        <f t="shared" ref="L39:M42" si="21">L40</f>
        <v>0</v>
      </c>
      <c r="M39" s="29">
        <f t="shared" si="21"/>
        <v>117</v>
      </c>
      <c r="N39" s="29">
        <f t="shared" ref="N39:O39" si="22">N40</f>
        <v>117</v>
      </c>
      <c r="O39" s="29">
        <f t="shared" si="22"/>
        <v>0</v>
      </c>
    </row>
    <row r="40" spans="1:15" s="13" customFormat="1" ht="27" customHeight="1" x14ac:dyDescent="0.3">
      <c r="A40" s="55" t="s">
        <v>146</v>
      </c>
      <c r="B40" s="55"/>
      <c r="C40" s="55"/>
      <c r="D40" s="30" t="s">
        <v>51</v>
      </c>
      <c r="E40" s="30">
        <v>13</v>
      </c>
      <c r="F40" s="56" t="s">
        <v>106</v>
      </c>
      <c r="G40" s="56"/>
      <c r="H40" s="31"/>
      <c r="I40" s="32">
        <f>I41</f>
        <v>117</v>
      </c>
      <c r="J40" s="32">
        <f t="shared" si="20"/>
        <v>117</v>
      </c>
      <c r="K40" s="32">
        <f t="shared" si="20"/>
        <v>0</v>
      </c>
      <c r="L40" s="32">
        <f t="shared" si="21"/>
        <v>0</v>
      </c>
      <c r="M40" s="32">
        <f t="shared" si="21"/>
        <v>117</v>
      </c>
      <c r="N40" s="32">
        <f t="shared" ref="N40:O40" si="23">N41</f>
        <v>117</v>
      </c>
      <c r="O40" s="32">
        <f t="shared" si="23"/>
        <v>0</v>
      </c>
    </row>
    <row r="41" spans="1:15" s="13" customFormat="1" ht="12.75" customHeight="1" x14ac:dyDescent="0.3">
      <c r="A41" s="55" t="s">
        <v>77</v>
      </c>
      <c r="B41" s="55"/>
      <c r="C41" s="55"/>
      <c r="D41" s="30" t="s">
        <v>51</v>
      </c>
      <c r="E41" s="30">
        <v>13</v>
      </c>
      <c r="F41" s="56" t="s">
        <v>108</v>
      </c>
      <c r="G41" s="56"/>
      <c r="H41" s="31"/>
      <c r="I41" s="32">
        <f>I42</f>
        <v>117</v>
      </c>
      <c r="J41" s="32">
        <f t="shared" si="20"/>
        <v>117</v>
      </c>
      <c r="K41" s="32">
        <f t="shared" si="20"/>
        <v>0</v>
      </c>
      <c r="L41" s="32">
        <f t="shared" si="21"/>
        <v>0</v>
      </c>
      <c r="M41" s="32">
        <f t="shared" si="21"/>
        <v>117</v>
      </c>
      <c r="N41" s="32">
        <f t="shared" ref="N41:O41" si="24">N42</f>
        <v>117</v>
      </c>
      <c r="O41" s="32">
        <f t="shared" si="24"/>
        <v>0</v>
      </c>
    </row>
    <row r="42" spans="1:15" s="13" customFormat="1" ht="18.75" customHeight="1" x14ac:dyDescent="0.3">
      <c r="A42" s="55" t="s">
        <v>14</v>
      </c>
      <c r="B42" s="55"/>
      <c r="C42" s="55"/>
      <c r="D42" s="30" t="s">
        <v>51</v>
      </c>
      <c r="E42" s="30">
        <v>13</v>
      </c>
      <c r="F42" s="56" t="s">
        <v>108</v>
      </c>
      <c r="G42" s="56"/>
      <c r="H42" s="31">
        <v>200</v>
      </c>
      <c r="I42" s="32">
        <f>I43</f>
        <v>117</v>
      </c>
      <c r="J42" s="32">
        <f t="shared" ref="J42:J58" si="25">I42</f>
        <v>117</v>
      </c>
      <c r="K42" s="32">
        <v>0</v>
      </c>
      <c r="L42" s="32">
        <f t="shared" si="21"/>
        <v>0</v>
      </c>
      <c r="M42" s="32">
        <f t="shared" si="21"/>
        <v>117</v>
      </c>
      <c r="N42" s="32">
        <f t="shared" ref="N42:N44" si="26">M42</f>
        <v>117</v>
      </c>
      <c r="O42" s="32">
        <v>0</v>
      </c>
    </row>
    <row r="43" spans="1:15" s="13" customFormat="1" ht="28.5" customHeight="1" x14ac:dyDescent="0.3">
      <c r="A43" s="55" t="s">
        <v>15</v>
      </c>
      <c r="B43" s="55"/>
      <c r="C43" s="55"/>
      <c r="D43" s="30" t="s">
        <v>51</v>
      </c>
      <c r="E43" s="30">
        <v>13</v>
      </c>
      <c r="F43" s="56" t="s">
        <v>108</v>
      </c>
      <c r="G43" s="56"/>
      <c r="H43" s="31">
        <v>240</v>
      </c>
      <c r="I43" s="32">
        <v>117</v>
      </c>
      <c r="J43" s="32">
        <f t="shared" si="25"/>
        <v>117</v>
      </c>
      <c r="K43" s="32">
        <v>0</v>
      </c>
      <c r="L43" s="32">
        <v>0</v>
      </c>
      <c r="M43" s="32">
        <f>I43+L43</f>
        <v>117</v>
      </c>
      <c r="N43" s="32">
        <f t="shared" si="26"/>
        <v>117</v>
      </c>
      <c r="O43" s="32">
        <v>0</v>
      </c>
    </row>
    <row r="44" spans="1:15" s="4" customFormat="1" ht="15" customHeight="1" x14ac:dyDescent="0.3">
      <c r="A44" s="62" t="s">
        <v>174</v>
      </c>
      <c r="B44" s="62"/>
      <c r="C44" s="62"/>
      <c r="D44" s="45" t="s">
        <v>51</v>
      </c>
      <c r="E44" s="45" t="s">
        <v>166</v>
      </c>
      <c r="F44" s="63" t="s">
        <v>163</v>
      </c>
      <c r="G44" s="63"/>
      <c r="H44" s="22"/>
      <c r="I44" s="23">
        <f>I45+I54</f>
        <v>12463.751399999999</v>
      </c>
      <c r="J44" s="23">
        <f t="shared" si="25"/>
        <v>12463.751399999999</v>
      </c>
      <c r="K44" s="23">
        <v>0</v>
      </c>
      <c r="L44" s="23">
        <f>L45+L54</f>
        <v>-24.28642</v>
      </c>
      <c r="M44" s="23">
        <f>M45+M54</f>
        <v>12439.464979999999</v>
      </c>
      <c r="N44" s="23">
        <f t="shared" si="26"/>
        <v>12439.464979999999</v>
      </c>
      <c r="O44" s="23">
        <v>0</v>
      </c>
    </row>
    <row r="45" spans="1:15" s="5" customFormat="1" x14ac:dyDescent="0.3">
      <c r="A45" s="65" t="s">
        <v>23</v>
      </c>
      <c r="B45" s="65"/>
      <c r="C45" s="65"/>
      <c r="D45" s="27" t="s">
        <v>51</v>
      </c>
      <c r="E45" s="27">
        <v>13</v>
      </c>
      <c r="F45" s="66" t="s">
        <v>167</v>
      </c>
      <c r="G45" s="66"/>
      <c r="H45" s="28"/>
      <c r="I45" s="29">
        <f>I48+I50+I52+I46</f>
        <v>12274.44234</v>
      </c>
      <c r="J45" s="29">
        <f t="shared" ref="J45:O45" si="27">J48+J50+J52+J46</f>
        <v>12274.44234</v>
      </c>
      <c r="K45" s="29">
        <f t="shared" si="27"/>
        <v>0</v>
      </c>
      <c r="L45" s="29">
        <f t="shared" si="27"/>
        <v>-24.28642</v>
      </c>
      <c r="M45" s="29">
        <f t="shared" si="27"/>
        <v>12250.155919999999</v>
      </c>
      <c r="N45" s="29">
        <f t="shared" si="27"/>
        <v>12250.155919999999</v>
      </c>
      <c r="O45" s="29">
        <f t="shared" si="27"/>
        <v>0</v>
      </c>
    </row>
    <row r="46" spans="1:15" s="13" customFormat="1" ht="42.75" customHeight="1" x14ac:dyDescent="0.3">
      <c r="A46" s="55" t="s">
        <v>9</v>
      </c>
      <c r="B46" s="55"/>
      <c r="C46" s="55"/>
      <c r="D46" s="50" t="s">
        <v>51</v>
      </c>
      <c r="E46" s="50">
        <v>13</v>
      </c>
      <c r="F46" s="56" t="s">
        <v>167</v>
      </c>
      <c r="G46" s="56"/>
      <c r="H46" s="31">
        <v>100</v>
      </c>
      <c r="I46" s="32">
        <f>I47</f>
        <v>7026.5853399999996</v>
      </c>
      <c r="J46" s="32">
        <f t="shared" ref="J46:J47" si="28">I46</f>
        <v>7026.5853399999996</v>
      </c>
      <c r="K46" s="32">
        <v>0</v>
      </c>
      <c r="L46" s="32">
        <f>L47</f>
        <v>0</v>
      </c>
      <c r="M46" s="32">
        <f>M47</f>
        <v>7026.5853399999996</v>
      </c>
      <c r="N46" s="32">
        <f t="shared" ref="N46:N47" si="29">M46</f>
        <v>7026.5853399999996</v>
      </c>
      <c r="O46" s="32">
        <v>0</v>
      </c>
    </row>
    <row r="47" spans="1:15" s="13" customFormat="1" ht="16.5" customHeight="1" x14ac:dyDescent="0.3">
      <c r="A47" s="55" t="s">
        <v>24</v>
      </c>
      <c r="B47" s="55"/>
      <c r="C47" s="55"/>
      <c r="D47" s="50" t="s">
        <v>51</v>
      </c>
      <c r="E47" s="50">
        <v>13</v>
      </c>
      <c r="F47" s="56" t="s">
        <v>167</v>
      </c>
      <c r="G47" s="56"/>
      <c r="H47" s="31">
        <v>110</v>
      </c>
      <c r="I47" s="32">
        <v>7026.5853399999996</v>
      </c>
      <c r="J47" s="32">
        <f t="shared" si="28"/>
        <v>7026.5853399999996</v>
      </c>
      <c r="K47" s="32">
        <v>0</v>
      </c>
      <c r="L47" s="32">
        <v>0</v>
      </c>
      <c r="M47" s="32">
        <f>I47+L47</f>
        <v>7026.5853399999996</v>
      </c>
      <c r="N47" s="32">
        <f t="shared" si="29"/>
        <v>7026.5853399999996</v>
      </c>
      <c r="O47" s="32">
        <v>0</v>
      </c>
    </row>
    <row r="48" spans="1:15" s="13" customFormat="1" ht="42.75" customHeight="1" x14ac:dyDescent="0.3">
      <c r="A48" s="55" t="s">
        <v>184</v>
      </c>
      <c r="B48" s="55"/>
      <c r="C48" s="55"/>
      <c r="D48" s="30" t="s">
        <v>51</v>
      </c>
      <c r="E48" s="30">
        <v>13</v>
      </c>
      <c r="F48" s="56" t="s">
        <v>186</v>
      </c>
      <c r="G48" s="56"/>
      <c r="H48" s="31">
        <v>100</v>
      </c>
      <c r="I48" s="32">
        <f>I49</f>
        <v>394.07646999999997</v>
      </c>
      <c r="J48" s="32">
        <f t="shared" si="25"/>
        <v>394.07646999999997</v>
      </c>
      <c r="K48" s="32">
        <v>0</v>
      </c>
      <c r="L48" s="32">
        <f>L49</f>
        <v>0</v>
      </c>
      <c r="M48" s="32">
        <f>M49</f>
        <v>394.07646999999997</v>
      </c>
      <c r="N48" s="32">
        <f t="shared" si="5"/>
        <v>394.07646999999997</v>
      </c>
      <c r="O48" s="32">
        <v>0</v>
      </c>
    </row>
    <row r="49" spans="1:15" s="13" customFormat="1" ht="16.5" customHeight="1" x14ac:dyDescent="0.3">
      <c r="A49" s="55" t="s">
        <v>24</v>
      </c>
      <c r="B49" s="55"/>
      <c r="C49" s="55"/>
      <c r="D49" s="30" t="s">
        <v>51</v>
      </c>
      <c r="E49" s="30">
        <v>13</v>
      </c>
      <c r="F49" s="56" t="s">
        <v>186</v>
      </c>
      <c r="G49" s="56"/>
      <c r="H49" s="31">
        <v>110</v>
      </c>
      <c r="I49" s="32">
        <v>394.07646999999997</v>
      </c>
      <c r="J49" s="32">
        <f t="shared" si="25"/>
        <v>394.07646999999997</v>
      </c>
      <c r="K49" s="32">
        <v>0</v>
      </c>
      <c r="L49" s="32">
        <v>0</v>
      </c>
      <c r="M49" s="32">
        <f>I49+L49</f>
        <v>394.07646999999997</v>
      </c>
      <c r="N49" s="32">
        <f t="shared" si="5"/>
        <v>394.07646999999997</v>
      </c>
      <c r="O49" s="32">
        <v>0</v>
      </c>
    </row>
    <row r="50" spans="1:15" s="13" customFormat="1" ht="18" customHeight="1" x14ac:dyDescent="0.3">
      <c r="A50" s="55" t="s">
        <v>14</v>
      </c>
      <c r="B50" s="55"/>
      <c r="C50" s="55"/>
      <c r="D50" s="30" t="s">
        <v>51</v>
      </c>
      <c r="E50" s="30">
        <v>13</v>
      </c>
      <c r="F50" s="56" t="s">
        <v>167</v>
      </c>
      <c r="G50" s="56"/>
      <c r="H50" s="31">
        <v>200</v>
      </c>
      <c r="I50" s="32">
        <f>I51</f>
        <v>4640.7505300000003</v>
      </c>
      <c r="J50" s="32">
        <f t="shared" si="25"/>
        <v>4640.7505300000003</v>
      </c>
      <c r="K50" s="32">
        <v>0</v>
      </c>
      <c r="L50" s="32">
        <f>L51</f>
        <v>-24.28642</v>
      </c>
      <c r="M50" s="32">
        <f>M51</f>
        <v>4616.4641099999999</v>
      </c>
      <c r="N50" s="32">
        <f t="shared" si="5"/>
        <v>4616.4641099999999</v>
      </c>
      <c r="O50" s="32">
        <v>0</v>
      </c>
    </row>
    <row r="51" spans="1:15" s="13" customFormat="1" ht="25.5" customHeight="1" x14ac:dyDescent="0.3">
      <c r="A51" s="55" t="s">
        <v>15</v>
      </c>
      <c r="B51" s="55"/>
      <c r="C51" s="55"/>
      <c r="D51" s="30" t="s">
        <v>51</v>
      </c>
      <c r="E51" s="30">
        <v>13</v>
      </c>
      <c r="F51" s="56" t="s">
        <v>167</v>
      </c>
      <c r="G51" s="56"/>
      <c r="H51" s="31">
        <v>240</v>
      </c>
      <c r="I51" s="32">
        <v>4640.7505300000003</v>
      </c>
      <c r="J51" s="32">
        <f t="shared" si="25"/>
        <v>4640.7505300000003</v>
      </c>
      <c r="K51" s="32">
        <v>0</v>
      </c>
      <c r="L51" s="32">
        <v>-24.28642</v>
      </c>
      <c r="M51" s="32">
        <f>I51+L51</f>
        <v>4616.4641099999999</v>
      </c>
      <c r="N51" s="32">
        <f t="shared" si="5"/>
        <v>4616.4641099999999</v>
      </c>
      <c r="O51" s="32">
        <v>0</v>
      </c>
    </row>
    <row r="52" spans="1:15" s="13" customFormat="1" x14ac:dyDescent="0.3">
      <c r="A52" s="55" t="s">
        <v>16</v>
      </c>
      <c r="B52" s="55"/>
      <c r="C52" s="55"/>
      <c r="D52" s="30" t="s">
        <v>51</v>
      </c>
      <c r="E52" s="30">
        <v>13</v>
      </c>
      <c r="F52" s="56" t="s">
        <v>167</v>
      </c>
      <c r="G52" s="56"/>
      <c r="H52" s="31" t="s">
        <v>58</v>
      </c>
      <c r="I52" s="32">
        <f>I53</f>
        <v>213.03</v>
      </c>
      <c r="J52" s="32">
        <f t="shared" si="25"/>
        <v>213.03</v>
      </c>
      <c r="K52" s="32">
        <v>0</v>
      </c>
      <c r="L52" s="32">
        <f>L53</f>
        <v>0</v>
      </c>
      <c r="M52" s="32">
        <f>M53</f>
        <v>213.03</v>
      </c>
      <c r="N52" s="32">
        <f t="shared" si="5"/>
        <v>213.03</v>
      </c>
      <c r="O52" s="32">
        <v>0</v>
      </c>
    </row>
    <row r="53" spans="1:15" s="13" customFormat="1" x14ac:dyDescent="0.3">
      <c r="A53" s="55" t="s">
        <v>17</v>
      </c>
      <c r="B53" s="55"/>
      <c r="C53" s="55"/>
      <c r="D53" s="30" t="s">
        <v>51</v>
      </c>
      <c r="E53" s="30">
        <v>13</v>
      </c>
      <c r="F53" s="56" t="s">
        <v>167</v>
      </c>
      <c r="G53" s="56"/>
      <c r="H53" s="31">
        <v>850</v>
      </c>
      <c r="I53" s="32">
        <v>213.03</v>
      </c>
      <c r="J53" s="32">
        <f t="shared" si="25"/>
        <v>213.03</v>
      </c>
      <c r="K53" s="32">
        <v>0</v>
      </c>
      <c r="L53" s="32">
        <v>0</v>
      </c>
      <c r="M53" s="32">
        <f>I53+L53</f>
        <v>213.03</v>
      </c>
      <c r="N53" s="32">
        <f t="shared" si="5"/>
        <v>213.03</v>
      </c>
      <c r="O53" s="32">
        <v>0</v>
      </c>
    </row>
    <row r="54" spans="1:15" s="4" customFormat="1" ht="19.5" customHeight="1" x14ac:dyDescent="0.3">
      <c r="A54" s="62" t="s">
        <v>83</v>
      </c>
      <c r="B54" s="62"/>
      <c r="C54" s="62"/>
      <c r="D54" s="21" t="s">
        <v>51</v>
      </c>
      <c r="E54" s="21">
        <v>13</v>
      </c>
      <c r="F54" s="63" t="s">
        <v>151</v>
      </c>
      <c r="G54" s="63"/>
      <c r="H54" s="22"/>
      <c r="I54" s="23">
        <f>I55+I57</f>
        <v>189.30905999999999</v>
      </c>
      <c r="J54" s="23">
        <f t="shared" si="25"/>
        <v>189.30905999999999</v>
      </c>
      <c r="K54" s="23">
        <v>0</v>
      </c>
      <c r="L54" s="23">
        <f>L55+L57</f>
        <v>0</v>
      </c>
      <c r="M54" s="23">
        <f>M55+M57</f>
        <v>189.30905999999999</v>
      </c>
      <c r="N54" s="23">
        <f t="shared" ref="N54:N58" si="30">M54</f>
        <v>189.30905999999999</v>
      </c>
      <c r="O54" s="23">
        <v>0</v>
      </c>
    </row>
    <row r="55" spans="1:15" ht="16.5" customHeight="1" x14ac:dyDescent="0.3">
      <c r="A55" s="57" t="s">
        <v>14</v>
      </c>
      <c r="B55" s="57"/>
      <c r="C55" s="57"/>
      <c r="D55" s="24" t="s">
        <v>51</v>
      </c>
      <c r="E55" s="24">
        <v>13</v>
      </c>
      <c r="F55" s="64" t="s">
        <v>151</v>
      </c>
      <c r="G55" s="64"/>
      <c r="H55" s="25">
        <v>200</v>
      </c>
      <c r="I55" s="26">
        <f>I56</f>
        <v>169.52405999999999</v>
      </c>
      <c r="J55" s="26">
        <f t="shared" si="25"/>
        <v>169.52405999999999</v>
      </c>
      <c r="K55" s="26">
        <v>0</v>
      </c>
      <c r="L55" s="26">
        <f>L56</f>
        <v>0</v>
      </c>
      <c r="M55" s="26">
        <f>M56</f>
        <v>169.52405999999999</v>
      </c>
      <c r="N55" s="26">
        <f t="shared" si="30"/>
        <v>169.52405999999999</v>
      </c>
      <c r="O55" s="26">
        <v>0</v>
      </c>
    </row>
    <row r="56" spans="1:15" ht="27" customHeight="1" x14ac:dyDescent="0.3">
      <c r="A56" s="57" t="s">
        <v>15</v>
      </c>
      <c r="B56" s="57"/>
      <c r="C56" s="57"/>
      <c r="D56" s="24" t="s">
        <v>51</v>
      </c>
      <c r="E56" s="24">
        <v>13</v>
      </c>
      <c r="F56" s="64" t="s">
        <v>151</v>
      </c>
      <c r="G56" s="64"/>
      <c r="H56" s="25">
        <v>240</v>
      </c>
      <c r="I56" s="26">
        <v>169.52405999999999</v>
      </c>
      <c r="J56" s="26">
        <f t="shared" si="25"/>
        <v>169.52405999999999</v>
      </c>
      <c r="K56" s="26">
        <v>0</v>
      </c>
      <c r="L56" s="26">
        <v>0</v>
      </c>
      <c r="M56" s="26">
        <f>I56+L56</f>
        <v>169.52405999999999</v>
      </c>
      <c r="N56" s="26">
        <f t="shared" si="30"/>
        <v>169.52405999999999</v>
      </c>
      <c r="O56" s="26">
        <v>0</v>
      </c>
    </row>
    <row r="57" spans="1:15" s="4" customFormat="1" ht="15.75" customHeight="1" x14ac:dyDescent="0.3">
      <c r="A57" s="57" t="s">
        <v>16</v>
      </c>
      <c r="B57" s="57"/>
      <c r="C57" s="57"/>
      <c r="D57" s="24" t="s">
        <v>51</v>
      </c>
      <c r="E57" s="24">
        <v>13</v>
      </c>
      <c r="F57" s="64" t="s">
        <v>151</v>
      </c>
      <c r="G57" s="64"/>
      <c r="H57" s="25" t="s">
        <v>58</v>
      </c>
      <c r="I57" s="26">
        <f>I58</f>
        <v>19.785</v>
      </c>
      <c r="J57" s="26">
        <f t="shared" si="25"/>
        <v>19.785</v>
      </c>
      <c r="K57" s="26">
        <v>0</v>
      </c>
      <c r="L57" s="26">
        <f>L58</f>
        <v>0</v>
      </c>
      <c r="M57" s="26">
        <f>M58</f>
        <v>19.785</v>
      </c>
      <c r="N57" s="26">
        <f t="shared" si="30"/>
        <v>19.785</v>
      </c>
      <c r="O57" s="26">
        <v>0</v>
      </c>
    </row>
    <row r="58" spans="1:15" ht="15.75" customHeight="1" x14ac:dyDescent="0.3">
      <c r="A58" s="57" t="s">
        <v>17</v>
      </c>
      <c r="B58" s="57"/>
      <c r="C58" s="57"/>
      <c r="D58" s="24" t="s">
        <v>51</v>
      </c>
      <c r="E58" s="24">
        <v>13</v>
      </c>
      <c r="F58" s="64" t="s">
        <v>151</v>
      </c>
      <c r="G58" s="64"/>
      <c r="H58" s="25" t="s">
        <v>59</v>
      </c>
      <c r="I58" s="26">
        <v>19.785</v>
      </c>
      <c r="J58" s="26">
        <f t="shared" si="25"/>
        <v>19.785</v>
      </c>
      <c r="K58" s="26">
        <v>0</v>
      </c>
      <c r="L58" s="26">
        <v>0</v>
      </c>
      <c r="M58" s="26">
        <f>I58+L58</f>
        <v>19.785</v>
      </c>
      <c r="N58" s="26">
        <f t="shared" si="30"/>
        <v>19.785</v>
      </c>
      <c r="O58" s="26">
        <v>0</v>
      </c>
    </row>
    <row r="59" spans="1:15" s="4" customFormat="1" ht="16.5" customHeight="1" x14ac:dyDescent="0.3">
      <c r="A59" s="82" t="s">
        <v>25</v>
      </c>
      <c r="B59" s="82"/>
      <c r="C59" s="82"/>
      <c r="D59" s="33" t="s">
        <v>52</v>
      </c>
      <c r="E59" s="33"/>
      <c r="F59" s="83"/>
      <c r="G59" s="83"/>
      <c r="H59" s="34"/>
      <c r="I59" s="35">
        <f>I60</f>
        <v>67.099999999999994</v>
      </c>
      <c r="J59" s="35">
        <v>0</v>
      </c>
      <c r="K59" s="35">
        <f>K60</f>
        <v>67.099999999999994</v>
      </c>
      <c r="L59" s="35">
        <f>L60</f>
        <v>0</v>
      </c>
      <c r="M59" s="35">
        <f>M60</f>
        <v>67.099999999999994</v>
      </c>
      <c r="N59" s="35">
        <v>0</v>
      </c>
      <c r="O59" s="35">
        <f>O60</f>
        <v>67.099999999999994</v>
      </c>
    </row>
    <row r="60" spans="1:15" ht="14.25" customHeight="1" x14ac:dyDescent="0.3">
      <c r="A60" s="67" t="s">
        <v>26</v>
      </c>
      <c r="B60" s="67"/>
      <c r="C60" s="67"/>
      <c r="D60" s="44" t="s">
        <v>52</v>
      </c>
      <c r="E60" s="44" t="s">
        <v>53</v>
      </c>
      <c r="F60" s="68"/>
      <c r="G60" s="68"/>
      <c r="H60" s="19"/>
      <c r="I60" s="20">
        <f t="shared" ref="I60:O60" si="31">I62</f>
        <v>67.099999999999994</v>
      </c>
      <c r="J60" s="20">
        <f t="shared" si="31"/>
        <v>0</v>
      </c>
      <c r="K60" s="20">
        <f t="shared" si="31"/>
        <v>67.099999999999994</v>
      </c>
      <c r="L60" s="20">
        <f t="shared" si="31"/>
        <v>0</v>
      </c>
      <c r="M60" s="20">
        <f t="shared" si="31"/>
        <v>67.099999999999994</v>
      </c>
      <c r="N60" s="20">
        <f t="shared" si="31"/>
        <v>0</v>
      </c>
      <c r="O60" s="20">
        <f t="shared" si="31"/>
        <v>67.099999999999994</v>
      </c>
    </row>
    <row r="61" spans="1:15" s="4" customFormat="1" ht="15" customHeight="1" x14ac:dyDescent="0.3">
      <c r="A61" s="62" t="s">
        <v>175</v>
      </c>
      <c r="B61" s="62"/>
      <c r="C61" s="62"/>
      <c r="D61" s="45" t="s">
        <v>52</v>
      </c>
      <c r="E61" s="45" t="s">
        <v>53</v>
      </c>
      <c r="F61" s="63" t="s">
        <v>163</v>
      </c>
      <c r="G61" s="63"/>
      <c r="H61" s="22"/>
      <c r="I61" s="23">
        <f>I62</f>
        <v>67.099999999999994</v>
      </c>
      <c r="J61" s="23">
        <f t="shared" ref="J61:K61" si="32">J62</f>
        <v>0</v>
      </c>
      <c r="K61" s="23">
        <f t="shared" si="32"/>
        <v>67.099999999999994</v>
      </c>
      <c r="L61" s="23">
        <f t="shared" ref="L61:M63" si="33">L62</f>
        <v>0</v>
      </c>
      <c r="M61" s="23">
        <f t="shared" si="33"/>
        <v>67.099999999999994</v>
      </c>
      <c r="N61" s="23">
        <f t="shared" ref="N61:O61" si="34">N62</f>
        <v>0</v>
      </c>
      <c r="O61" s="23">
        <f t="shared" si="34"/>
        <v>67.099999999999994</v>
      </c>
    </row>
    <row r="62" spans="1:15" ht="24" customHeight="1" x14ac:dyDescent="0.3">
      <c r="A62" s="62" t="s">
        <v>78</v>
      </c>
      <c r="B62" s="62"/>
      <c r="C62" s="62"/>
      <c r="D62" s="21" t="s">
        <v>52</v>
      </c>
      <c r="E62" s="21" t="s">
        <v>53</v>
      </c>
      <c r="F62" s="63" t="s">
        <v>27</v>
      </c>
      <c r="G62" s="63"/>
      <c r="H62" s="22"/>
      <c r="I62" s="23">
        <f>I63</f>
        <v>67.099999999999994</v>
      </c>
      <c r="J62" s="23">
        <v>0</v>
      </c>
      <c r="K62" s="23">
        <f>K63</f>
        <v>67.099999999999994</v>
      </c>
      <c r="L62" s="23">
        <f t="shared" si="33"/>
        <v>0</v>
      </c>
      <c r="M62" s="23">
        <f t="shared" si="33"/>
        <v>67.099999999999994</v>
      </c>
      <c r="N62" s="23">
        <v>0</v>
      </c>
      <c r="O62" s="23">
        <f>O63</f>
        <v>67.099999999999994</v>
      </c>
    </row>
    <row r="63" spans="1:15" s="5" customFormat="1" ht="38.25" customHeight="1" x14ac:dyDescent="0.3">
      <c r="A63" s="55" t="s">
        <v>9</v>
      </c>
      <c r="B63" s="55"/>
      <c r="C63" s="55"/>
      <c r="D63" s="30" t="s">
        <v>52</v>
      </c>
      <c r="E63" s="30" t="s">
        <v>53</v>
      </c>
      <c r="F63" s="56" t="s">
        <v>27</v>
      </c>
      <c r="G63" s="56"/>
      <c r="H63" s="31">
        <v>100</v>
      </c>
      <c r="I63" s="32">
        <f>I64</f>
        <v>67.099999999999994</v>
      </c>
      <c r="J63" s="32">
        <v>0</v>
      </c>
      <c r="K63" s="32">
        <f>K64</f>
        <v>67.099999999999994</v>
      </c>
      <c r="L63" s="32">
        <f t="shared" si="33"/>
        <v>0</v>
      </c>
      <c r="M63" s="32">
        <f t="shared" si="33"/>
        <v>67.099999999999994</v>
      </c>
      <c r="N63" s="32">
        <v>0</v>
      </c>
      <c r="O63" s="32">
        <f>O64</f>
        <v>67.099999999999994</v>
      </c>
    </row>
    <row r="64" spans="1:15" s="4" customFormat="1" ht="15" customHeight="1" x14ac:dyDescent="0.3">
      <c r="A64" s="57" t="s">
        <v>10</v>
      </c>
      <c r="B64" s="57"/>
      <c r="C64" s="57"/>
      <c r="D64" s="24" t="s">
        <v>52</v>
      </c>
      <c r="E64" s="24" t="s">
        <v>53</v>
      </c>
      <c r="F64" s="64" t="s">
        <v>27</v>
      </c>
      <c r="G64" s="64"/>
      <c r="H64" s="25">
        <v>120</v>
      </c>
      <c r="I64" s="26">
        <v>67.099999999999994</v>
      </c>
      <c r="J64" s="26">
        <v>0</v>
      </c>
      <c r="K64" s="26">
        <v>67.099999999999994</v>
      </c>
      <c r="L64" s="26">
        <v>0</v>
      </c>
      <c r="M64" s="26">
        <f>I64+L64</f>
        <v>67.099999999999994</v>
      </c>
      <c r="N64" s="26">
        <v>0</v>
      </c>
      <c r="O64" s="26">
        <v>67.099999999999994</v>
      </c>
    </row>
    <row r="65" spans="1:15" s="4" customFormat="1" ht="23.25" customHeight="1" x14ac:dyDescent="0.3">
      <c r="A65" s="82" t="s">
        <v>28</v>
      </c>
      <c r="B65" s="82"/>
      <c r="C65" s="82"/>
      <c r="D65" s="34" t="s">
        <v>53</v>
      </c>
      <c r="E65" s="34"/>
      <c r="F65" s="83"/>
      <c r="G65" s="83"/>
      <c r="H65" s="34"/>
      <c r="I65" s="35">
        <f t="shared" ref="I65:O65" si="35">I66+I83+I73</f>
        <v>234.61467999999999</v>
      </c>
      <c r="J65" s="35">
        <f t="shared" si="35"/>
        <v>227.21467999999999</v>
      </c>
      <c r="K65" s="35">
        <f t="shared" si="35"/>
        <v>7.4</v>
      </c>
      <c r="L65" s="35">
        <f t="shared" si="35"/>
        <v>0</v>
      </c>
      <c r="M65" s="35">
        <f t="shared" si="35"/>
        <v>234.61467999999999</v>
      </c>
      <c r="N65" s="35">
        <f t="shared" si="35"/>
        <v>227.21467999999999</v>
      </c>
      <c r="O65" s="35">
        <f t="shared" si="35"/>
        <v>7.4</v>
      </c>
    </row>
    <row r="66" spans="1:15" ht="12" customHeight="1" x14ac:dyDescent="0.3">
      <c r="A66" s="82" t="s">
        <v>29</v>
      </c>
      <c r="B66" s="82"/>
      <c r="C66" s="82"/>
      <c r="D66" s="34" t="s">
        <v>53</v>
      </c>
      <c r="E66" s="34" t="s">
        <v>54</v>
      </c>
      <c r="F66" s="83"/>
      <c r="G66" s="83"/>
      <c r="H66" s="34"/>
      <c r="I66" s="35">
        <f>I67</f>
        <v>7.4</v>
      </c>
      <c r="J66" s="35">
        <f t="shared" ref="J66:K66" si="36">J67</f>
        <v>0</v>
      </c>
      <c r="K66" s="35">
        <f t="shared" si="36"/>
        <v>7.4</v>
      </c>
      <c r="L66" s="35">
        <f>L67</f>
        <v>0</v>
      </c>
      <c r="M66" s="35">
        <f>M67</f>
        <v>7.4</v>
      </c>
      <c r="N66" s="35">
        <f t="shared" ref="N66:O66" si="37">N67</f>
        <v>0</v>
      </c>
      <c r="O66" s="35">
        <f t="shared" si="37"/>
        <v>7.4</v>
      </c>
    </row>
    <row r="67" spans="1:15" ht="30" customHeight="1" x14ac:dyDescent="0.3">
      <c r="A67" s="72" t="s">
        <v>141</v>
      </c>
      <c r="B67" s="72"/>
      <c r="C67" s="72"/>
      <c r="D67" s="36" t="s">
        <v>53</v>
      </c>
      <c r="E67" s="36" t="s">
        <v>54</v>
      </c>
      <c r="F67" s="80" t="s">
        <v>109</v>
      </c>
      <c r="G67" s="80"/>
      <c r="H67" s="36"/>
      <c r="I67" s="37">
        <f>I69</f>
        <v>7.4</v>
      </c>
      <c r="J67" s="37">
        <f t="shared" ref="J67:K67" si="38">J69</f>
        <v>0</v>
      </c>
      <c r="K67" s="37">
        <f t="shared" si="38"/>
        <v>7.4</v>
      </c>
      <c r="L67" s="37">
        <f>L69</f>
        <v>0</v>
      </c>
      <c r="M67" s="37">
        <f>M69</f>
        <v>7.4</v>
      </c>
      <c r="N67" s="37">
        <f t="shared" ref="N67:O67" si="39">N69</f>
        <v>0</v>
      </c>
      <c r="O67" s="37">
        <f t="shared" si="39"/>
        <v>7.4</v>
      </c>
    </row>
    <row r="68" spans="1:15" ht="29.25" customHeight="1" x14ac:dyDescent="0.3">
      <c r="A68" s="57" t="s">
        <v>152</v>
      </c>
      <c r="B68" s="57"/>
      <c r="C68" s="57"/>
      <c r="D68" s="38" t="s">
        <v>53</v>
      </c>
      <c r="E68" s="38" t="s">
        <v>54</v>
      </c>
      <c r="F68" s="81" t="s">
        <v>111</v>
      </c>
      <c r="G68" s="81"/>
      <c r="H68" s="38"/>
      <c r="I68" s="39">
        <f>I69</f>
        <v>7.4</v>
      </c>
      <c r="J68" s="39">
        <f t="shared" ref="J68:K70" si="40">J69</f>
        <v>0</v>
      </c>
      <c r="K68" s="39">
        <f t="shared" si="40"/>
        <v>7.4</v>
      </c>
      <c r="L68" s="39">
        <f t="shared" ref="L68:M71" si="41">L69</f>
        <v>0</v>
      </c>
      <c r="M68" s="39">
        <f t="shared" si="41"/>
        <v>7.4</v>
      </c>
      <c r="N68" s="39">
        <f t="shared" ref="N68:O69" si="42">N69</f>
        <v>0</v>
      </c>
      <c r="O68" s="39">
        <f t="shared" si="42"/>
        <v>7.4</v>
      </c>
    </row>
    <row r="69" spans="1:15" ht="29.25" customHeight="1" x14ac:dyDescent="0.3">
      <c r="A69" s="57" t="s">
        <v>110</v>
      </c>
      <c r="B69" s="57"/>
      <c r="C69" s="57"/>
      <c r="D69" s="38" t="s">
        <v>53</v>
      </c>
      <c r="E69" s="38" t="s">
        <v>54</v>
      </c>
      <c r="F69" s="81" t="s">
        <v>153</v>
      </c>
      <c r="G69" s="81"/>
      <c r="H69" s="38"/>
      <c r="I69" s="39">
        <f>I70</f>
        <v>7.4</v>
      </c>
      <c r="J69" s="39">
        <f t="shared" si="40"/>
        <v>0</v>
      </c>
      <c r="K69" s="39">
        <f t="shared" si="40"/>
        <v>7.4</v>
      </c>
      <c r="L69" s="39">
        <f t="shared" si="41"/>
        <v>0</v>
      </c>
      <c r="M69" s="39">
        <f t="shared" si="41"/>
        <v>7.4</v>
      </c>
      <c r="N69" s="39">
        <f t="shared" si="42"/>
        <v>0</v>
      </c>
      <c r="O69" s="39">
        <f t="shared" si="42"/>
        <v>7.4</v>
      </c>
    </row>
    <row r="70" spans="1:15" ht="51" customHeight="1" x14ac:dyDescent="0.3">
      <c r="A70" s="84" t="s">
        <v>112</v>
      </c>
      <c r="B70" s="84"/>
      <c r="C70" s="84"/>
      <c r="D70" s="38" t="s">
        <v>53</v>
      </c>
      <c r="E70" s="38" t="s">
        <v>54</v>
      </c>
      <c r="F70" s="81" t="s">
        <v>30</v>
      </c>
      <c r="G70" s="81"/>
      <c r="H70" s="38"/>
      <c r="I70" s="39">
        <f>I71</f>
        <v>7.4</v>
      </c>
      <c r="J70" s="39">
        <f t="shared" si="40"/>
        <v>0</v>
      </c>
      <c r="K70" s="39">
        <f t="shared" si="40"/>
        <v>7.4</v>
      </c>
      <c r="L70" s="39">
        <f t="shared" si="41"/>
        <v>0</v>
      </c>
      <c r="M70" s="39">
        <f t="shared" si="41"/>
        <v>7.4</v>
      </c>
      <c r="N70" s="39">
        <f t="shared" ref="N70:O70" si="43">N71</f>
        <v>0</v>
      </c>
      <c r="O70" s="39">
        <f t="shared" si="43"/>
        <v>7.4</v>
      </c>
    </row>
    <row r="71" spans="1:15" s="4" customFormat="1" ht="43.5" customHeight="1" x14ac:dyDescent="0.3">
      <c r="A71" s="55" t="s">
        <v>9</v>
      </c>
      <c r="B71" s="55"/>
      <c r="C71" s="55"/>
      <c r="D71" s="38" t="s">
        <v>53</v>
      </c>
      <c r="E71" s="38" t="s">
        <v>54</v>
      </c>
      <c r="F71" s="81" t="s">
        <v>30</v>
      </c>
      <c r="G71" s="81"/>
      <c r="H71" s="38">
        <v>100</v>
      </c>
      <c r="I71" s="39">
        <f>I72</f>
        <v>7.4</v>
      </c>
      <c r="J71" s="39">
        <v>0</v>
      </c>
      <c r="K71" s="39">
        <f>I71</f>
        <v>7.4</v>
      </c>
      <c r="L71" s="39">
        <f t="shared" si="41"/>
        <v>0</v>
      </c>
      <c r="M71" s="39">
        <f t="shared" si="41"/>
        <v>7.4</v>
      </c>
      <c r="N71" s="39">
        <v>0</v>
      </c>
      <c r="O71" s="39">
        <f>M71</f>
        <v>7.4</v>
      </c>
    </row>
    <row r="72" spans="1:15" s="4" customFormat="1" ht="18.75" customHeight="1" x14ac:dyDescent="0.3">
      <c r="A72" s="57" t="s">
        <v>10</v>
      </c>
      <c r="B72" s="57"/>
      <c r="C72" s="57"/>
      <c r="D72" s="38" t="s">
        <v>53</v>
      </c>
      <c r="E72" s="38" t="s">
        <v>54</v>
      </c>
      <c r="F72" s="81" t="s">
        <v>30</v>
      </c>
      <c r="G72" s="81"/>
      <c r="H72" s="38">
        <v>120</v>
      </c>
      <c r="I72" s="39">
        <v>7.4</v>
      </c>
      <c r="J72" s="39">
        <v>0</v>
      </c>
      <c r="K72" s="39">
        <f>I72</f>
        <v>7.4</v>
      </c>
      <c r="L72" s="39">
        <v>0</v>
      </c>
      <c r="M72" s="39">
        <f>I72+L72</f>
        <v>7.4</v>
      </c>
      <c r="N72" s="39">
        <v>0</v>
      </c>
      <c r="O72" s="39">
        <f>M72</f>
        <v>7.4</v>
      </c>
    </row>
    <row r="73" spans="1:15" s="5" customFormat="1" ht="28.5" customHeight="1" x14ac:dyDescent="0.3">
      <c r="A73" s="67" t="s">
        <v>162</v>
      </c>
      <c r="B73" s="67"/>
      <c r="C73" s="67"/>
      <c r="D73" s="44" t="s">
        <v>53</v>
      </c>
      <c r="E73" s="44" t="s">
        <v>56</v>
      </c>
      <c r="F73" s="68"/>
      <c r="G73" s="68"/>
      <c r="H73" s="19"/>
      <c r="I73" s="20">
        <f>I74+I79</f>
        <v>203.60754</v>
      </c>
      <c r="J73" s="20">
        <f t="shared" ref="J73:O73" si="44">J74+J79</f>
        <v>203.60754</v>
      </c>
      <c r="K73" s="20">
        <f t="shared" si="44"/>
        <v>0</v>
      </c>
      <c r="L73" s="20">
        <f t="shared" si="44"/>
        <v>0</v>
      </c>
      <c r="M73" s="20">
        <f t="shared" si="44"/>
        <v>203.60754</v>
      </c>
      <c r="N73" s="20">
        <f t="shared" si="44"/>
        <v>203.60754</v>
      </c>
      <c r="O73" s="20">
        <f t="shared" si="44"/>
        <v>0</v>
      </c>
    </row>
    <row r="74" spans="1:15" s="5" customFormat="1" ht="29.25" customHeight="1" x14ac:dyDescent="0.3">
      <c r="A74" s="65" t="s">
        <v>96</v>
      </c>
      <c r="B74" s="65"/>
      <c r="C74" s="65"/>
      <c r="D74" s="52" t="s">
        <v>53</v>
      </c>
      <c r="E74" s="52" t="s">
        <v>56</v>
      </c>
      <c r="F74" s="66" t="s">
        <v>103</v>
      </c>
      <c r="G74" s="66"/>
      <c r="H74" s="28"/>
      <c r="I74" s="29">
        <f>I75</f>
        <v>193.60754</v>
      </c>
      <c r="J74" s="29">
        <f t="shared" ref="J74:O77" si="45">J75</f>
        <v>193.60754</v>
      </c>
      <c r="K74" s="29">
        <f t="shared" si="45"/>
        <v>0</v>
      </c>
      <c r="L74" s="29">
        <f t="shared" si="45"/>
        <v>0</v>
      </c>
      <c r="M74" s="29">
        <f t="shared" si="45"/>
        <v>193.60754</v>
      </c>
      <c r="N74" s="29">
        <f t="shared" si="45"/>
        <v>193.60754</v>
      </c>
      <c r="O74" s="29">
        <f t="shared" si="45"/>
        <v>0</v>
      </c>
    </row>
    <row r="75" spans="1:15" s="13" customFormat="1" ht="26.25" customHeight="1" x14ac:dyDescent="0.3">
      <c r="A75" s="55" t="s">
        <v>97</v>
      </c>
      <c r="B75" s="55"/>
      <c r="C75" s="55"/>
      <c r="D75" s="50" t="s">
        <v>53</v>
      </c>
      <c r="E75" s="50" t="s">
        <v>56</v>
      </c>
      <c r="F75" s="56" t="s">
        <v>104</v>
      </c>
      <c r="G75" s="56"/>
      <c r="H75" s="31"/>
      <c r="I75" s="32">
        <f>I76</f>
        <v>193.60754</v>
      </c>
      <c r="J75" s="32">
        <f t="shared" si="45"/>
        <v>193.60754</v>
      </c>
      <c r="K75" s="32">
        <f t="shared" si="45"/>
        <v>0</v>
      </c>
      <c r="L75" s="32">
        <f t="shared" si="45"/>
        <v>0</v>
      </c>
      <c r="M75" s="32">
        <f t="shared" si="45"/>
        <v>193.60754</v>
      </c>
      <c r="N75" s="32">
        <f t="shared" si="45"/>
        <v>193.60754</v>
      </c>
      <c r="O75" s="32">
        <f t="shared" si="45"/>
        <v>0</v>
      </c>
    </row>
    <row r="76" spans="1:15" s="13" customFormat="1" ht="17.25" customHeight="1" x14ac:dyDescent="0.3">
      <c r="A76" s="55" t="s">
        <v>77</v>
      </c>
      <c r="B76" s="55"/>
      <c r="C76" s="55"/>
      <c r="D76" s="50" t="s">
        <v>53</v>
      </c>
      <c r="E76" s="50" t="s">
        <v>56</v>
      </c>
      <c r="F76" s="56" t="s">
        <v>105</v>
      </c>
      <c r="G76" s="56"/>
      <c r="H76" s="31"/>
      <c r="I76" s="32">
        <f>I77</f>
        <v>193.60754</v>
      </c>
      <c r="J76" s="32">
        <f t="shared" si="45"/>
        <v>193.60754</v>
      </c>
      <c r="K76" s="32">
        <f t="shared" si="45"/>
        <v>0</v>
      </c>
      <c r="L76" s="32">
        <f t="shared" si="45"/>
        <v>0</v>
      </c>
      <c r="M76" s="32">
        <f t="shared" si="45"/>
        <v>193.60754</v>
      </c>
      <c r="N76" s="32">
        <f t="shared" si="45"/>
        <v>193.60754</v>
      </c>
      <c r="O76" s="32">
        <f t="shared" si="45"/>
        <v>0</v>
      </c>
    </row>
    <row r="77" spans="1:15" s="13" customFormat="1" ht="17.25" customHeight="1" x14ac:dyDescent="0.3">
      <c r="A77" s="55" t="s">
        <v>14</v>
      </c>
      <c r="B77" s="55"/>
      <c r="C77" s="55"/>
      <c r="D77" s="50" t="s">
        <v>53</v>
      </c>
      <c r="E77" s="50" t="s">
        <v>56</v>
      </c>
      <c r="F77" s="56" t="s">
        <v>105</v>
      </c>
      <c r="G77" s="56"/>
      <c r="H77" s="31">
        <v>200</v>
      </c>
      <c r="I77" s="32">
        <f>I78</f>
        <v>193.60754</v>
      </c>
      <c r="J77" s="32">
        <f t="shared" ref="J77:J78" si="46">I77</f>
        <v>193.60754</v>
      </c>
      <c r="K77" s="32">
        <v>0</v>
      </c>
      <c r="L77" s="32">
        <f t="shared" si="45"/>
        <v>0</v>
      </c>
      <c r="M77" s="32">
        <f t="shared" si="45"/>
        <v>193.60754</v>
      </c>
      <c r="N77" s="32">
        <f t="shared" ref="N77:N78" si="47">M77</f>
        <v>193.60754</v>
      </c>
      <c r="O77" s="32">
        <v>0</v>
      </c>
    </row>
    <row r="78" spans="1:15" s="13" customFormat="1" ht="27" customHeight="1" x14ac:dyDescent="0.3">
      <c r="A78" s="55" t="s">
        <v>15</v>
      </c>
      <c r="B78" s="55"/>
      <c r="C78" s="55"/>
      <c r="D78" s="50" t="s">
        <v>53</v>
      </c>
      <c r="E78" s="50" t="s">
        <v>56</v>
      </c>
      <c r="F78" s="56" t="s">
        <v>105</v>
      </c>
      <c r="G78" s="56"/>
      <c r="H78" s="31">
        <v>240</v>
      </c>
      <c r="I78" s="32">
        <v>193.60754</v>
      </c>
      <c r="J78" s="32">
        <f t="shared" si="46"/>
        <v>193.60754</v>
      </c>
      <c r="K78" s="32">
        <v>0</v>
      </c>
      <c r="L78" s="32">
        <v>0</v>
      </c>
      <c r="M78" s="32">
        <f>I78+L78</f>
        <v>193.60754</v>
      </c>
      <c r="N78" s="32">
        <f t="shared" si="47"/>
        <v>193.60754</v>
      </c>
      <c r="O78" s="32">
        <v>0</v>
      </c>
    </row>
    <row r="79" spans="1:15" s="5" customFormat="1" ht="29.25" customHeight="1" x14ac:dyDescent="0.3">
      <c r="A79" s="65" t="s">
        <v>175</v>
      </c>
      <c r="B79" s="65"/>
      <c r="C79" s="65"/>
      <c r="D79" s="27" t="s">
        <v>53</v>
      </c>
      <c r="E79" s="27" t="s">
        <v>56</v>
      </c>
      <c r="F79" s="66" t="s">
        <v>163</v>
      </c>
      <c r="G79" s="66"/>
      <c r="H79" s="28"/>
      <c r="I79" s="29">
        <f>I80</f>
        <v>10</v>
      </c>
      <c r="J79" s="29">
        <f>J80</f>
        <v>10</v>
      </c>
      <c r="K79" s="29">
        <f>K80</f>
        <v>0</v>
      </c>
      <c r="L79" s="29">
        <f>L80</f>
        <v>0</v>
      </c>
      <c r="M79" s="29">
        <f t="shared" ref="M79:O79" si="48">M80</f>
        <v>10</v>
      </c>
      <c r="N79" s="29">
        <f t="shared" si="48"/>
        <v>10</v>
      </c>
      <c r="O79" s="29">
        <f t="shared" si="48"/>
        <v>0</v>
      </c>
    </row>
    <row r="80" spans="1:15" s="13" customFormat="1" ht="29.25" customHeight="1" x14ac:dyDescent="0.3">
      <c r="A80" s="55" t="s">
        <v>183</v>
      </c>
      <c r="B80" s="55"/>
      <c r="C80" s="55"/>
      <c r="D80" s="30" t="s">
        <v>53</v>
      </c>
      <c r="E80" s="30" t="s">
        <v>56</v>
      </c>
      <c r="F80" s="56" t="s">
        <v>182</v>
      </c>
      <c r="G80" s="56"/>
      <c r="H80" s="31"/>
      <c r="I80" s="32">
        <f>I81</f>
        <v>10</v>
      </c>
      <c r="J80" s="32">
        <f t="shared" ref="J80:K80" si="49">J81</f>
        <v>10</v>
      </c>
      <c r="K80" s="32">
        <f t="shared" si="49"/>
        <v>0</v>
      </c>
      <c r="L80" s="32">
        <f t="shared" ref="L80:M81" si="50">L81</f>
        <v>0</v>
      </c>
      <c r="M80" s="32">
        <f t="shared" si="50"/>
        <v>10</v>
      </c>
      <c r="N80" s="32">
        <f t="shared" ref="N80" si="51">N81</f>
        <v>10</v>
      </c>
      <c r="O80" s="32">
        <f t="shared" ref="O80" si="52">O81</f>
        <v>0</v>
      </c>
    </row>
    <row r="81" spans="1:15" s="13" customFormat="1" ht="21" customHeight="1" x14ac:dyDescent="0.3">
      <c r="A81" s="55" t="s">
        <v>42</v>
      </c>
      <c r="B81" s="55"/>
      <c r="C81" s="55"/>
      <c r="D81" s="30" t="s">
        <v>53</v>
      </c>
      <c r="E81" s="30" t="s">
        <v>56</v>
      </c>
      <c r="F81" s="56" t="s">
        <v>182</v>
      </c>
      <c r="G81" s="56"/>
      <c r="H81" s="31" t="s">
        <v>195</v>
      </c>
      <c r="I81" s="32">
        <f>I82</f>
        <v>10</v>
      </c>
      <c r="J81" s="32">
        <f t="shared" ref="J81:J82" si="53">I81</f>
        <v>10</v>
      </c>
      <c r="K81" s="32">
        <v>0</v>
      </c>
      <c r="L81" s="32">
        <f t="shared" si="50"/>
        <v>0</v>
      </c>
      <c r="M81" s="32">
        <f t="shared" si="50"/>
        <v>10</v>
      </c>
      <c r="N81" s="32">
        <f t="shared" ref="N81:N82" si="54">M81</f>
        <v>10</v>
      </c>
      <c r="O81" s="32">
        <v>0</v>
      </c>
    </row>
    <row r="82" spans="1:15" s="13" customFormat="1" ht="18.75" customHeight="1" x14ac:dyDescent="0.3">
      <c r="A82" s="55" t="s">
        <v>197</v>
      </c>
      <c r="B82" s="55"/>
      <c r="C82" s="55"/>
      <c r="D82" s="30" t="s">
        <v>53</v>
      </c>
      <c r="E82" s="30" t="s">
        <v>56</v>
      </c>
      <c r="F82" s="56" t="s">
        <v>182</v>
      </c>
      <c r="G82" s="56"/>
      <c r="H82" s="31" t="s">
        <v>196</v>
      </c>
      <c r="I82" s="32">
        <v>10</v>
      </c>
      <c r="J82" s="32">
        <f t="shared" si="53"/>
        <v>10</v>
      </c>
      <c r="K82" s="32">
        <v>0</v>
      </c>
      <c r="L82" s="32">
        <v>0</v>
      </c>
      <c r="M82" s="32">
        <f>I82+L82</f>
        <v>10</v>
      </c>
      <c r="N82" s="32">
        <f t="shared" si="54"/>
        <v>10</v>
      </c>
      <c r="O82" s="32">
        <v>0</v>
      </c>
    </row>
    <row r="83" spans="1:15" ht="27" customHeight="1" x14ac:dyDescent="0.3">
      <c r="A83" s="67" t="s">
        <v>31</v>
      </c>
      <c r="B83" s="67"/>
      <c r="C83" s="67"/>
      <c r="D83" s="19" t="s">
        <v>53</v>
      </c>
      <c r="E83" s="19">
        <v>14</v>
      </c>
      <c r="F83" s="68"/>
      <c r="G83" s="68"/>
      <c r="H83" s="19"/>
      <c r="I83" s="20">
        <f t="shared" ref="I83:O83" si="55">I84+I98</f>
        <v>23.607140000000001</v>
      </c>
      <c r="J83" s="20">
        <f t="shared" si="55"/>
        <v>23.607140000000001</v>
      </c>
      <c r="K83" s="35">
        <f t="shared" si="55"/>
        <v>0</v>
      </c>
      <c r="L83" s="20">
        <f t="shared" si="55"/>
        <v>0</v>
      </c>
      <c r="M83" s="20">
        <f t="shared" si="55"/>
        <v>23.607140000000001</v>
      </c>
      <c r="N83" s="20">
        <f t="shared" si="55"/>
        <v>23.607140000000001</v>
      </c>
      <c r="O83" s="35">
        <f t="shared" si="55"/>
        <v>0</v>
      </c>
    </row>
    <row r="84" spans="1:15" s="13" customFormat="1" ht="29.25" customHeight="1" x14ac:dyDescent="0.3">
      <c r="A84" s="65" t="s">
        <v>179</v>
      </c>
      <c r="B84" s="65"/>
      <c r="C84" s="65"/>
      <c r="D84" s="28" t="s">
        <v>53</v>
      </c>
      <c r="E84" s="28">
        <v>14</v>
      </c>
      <c r="F84" s="66" t="s">
        <v>113</v>
      </c>
      <c r="G84" s="66"/>
      <c r="H84" s="28"/>
      <c r="I84" s="29">
        <f>I85+I93</f>
        <v>19.207139999999999</v>
      </c>
      <c r="J84" s="29">
        <f t="shared" ref="J84:K84" si="56">J85+J93</f>
        <v>19.207139999999999</v>
      </c>
      <c r="K84" s="40">
        <f t="shared" si="56"/>
        <v>0</v>
      </c>
      <c r="L84" s="29">
        <f>L85+L93</f>
        <v>0</v>
      </c>
      <c r="M84" s="29">
        <f>M85+M93</f>
        <v>19.207139999999999</v>
      </c>
      <c r="N84" s="29">
        <f t="shared" ref="N84:O84" si="57">N85+N93</f>
        <v>19.207139999999999</v>
      </c>
      <c r="O84" s="40">
        <f t="shared" si="57"/>
        <v>0</v>
      </c>
    </row>
    <row r="85" spans="1:15" s="13" customFormat="1" ht="20.25" customHeight="1" x14ac:dyDescent="0.3">
      <c r="A85" s="55" t="s">
        <v>75</v>
      </c>
      <c r="B85" s="55"/>
      <c r="C85" s="55"/>
      <c r="D85" s="31" t="s">
        <v>53</v>
      </c>
      <c r="E85" s="31">
        <v>14</v>
      </c>
      <c r="F85" s="56" t="s">
        <v>114</v>
      </c>
      <c r="G85" s="56"/>
      <c r="H85" s="31"/>
      <c r="I85" s="32">
        <f>I86</f>
        <v>10.207139999999999</v>
      </c>
      <c r="J85" s="32">
        <f t="shared" ref="J85:K85" si="58">J86</f>
        <v>10.207139999999999</v>
      </c>
      <c r="K85" s="41">
        <f t="shared" si="58"/>
        <v>0</v>
      </c>
      <c r="L85" s="32">
        <f>L86</f>
        <v>0</v>
      </c>
      <c r="M85" s="32">
        <f>M86</f>
        <v>10.207139999999999</v>
      </c>
      <c r="N85" s="32">
        <f t="shared" ref="N85:O85" si="59">N86</f>
        <v>10.207139999999999</v>
      </c>
      <c r="O85" s="41">
        <f t="shared" si="59"/>
        <v>0</v>
      </c>
    </row>
    <row r="86" spans="1:15" s="13" customFormat="1" ht="39" customHeight="1" x14ac:dyDescent="0.3">
      <c r="A86" s="55" t="s">
        <v>85</v>
      </c>
      <c r="B86" s="55"/>
      <c r="C86" s="55"/>
      <c r="D86" s="31" t="s">
        <v>53</v>
      </c>
      <c r="E86" s="31">
        <v>14</v>
      </c>
      <c r="F86" s="56" t="s">
        <v>115</v>
      </c>
      <c r="G86" s="56"/>
      <c r="H86" s="31"/>
      <c r="I86" s="32">
        <f>I87+I90</f>
        <v>10.207139999999999</v>
      </c>
      <c r="J86" s="32">
        <f t="shared" ref="J86:K86" si="60">J87+J90</f>
        <v>10.207139999999999</v>
      </c>
      <c r="K86" s="41">
        <f t="shared" si="60"/>
        <v>0</v>
      </c>
      <c r="L86" s="32">
        <f>L87+L90</f>
        <v>0</v>
      </c>
      <c r="M86" s="32">
        <f>M87+M90</f>
        <v>10.207139999999999</v>
      </c>
      <c r="N86" s="32">
        <f t="shared" ref="N86:O86" si="61">N87+N90</f>
        <v>10.207139999999999</v>
      </c>
      <c r="O86" s="41">
        <f t="shared" si="61"/>
        <v>0</v>
      </c>
    </row>
    <row r="87" spans="1:15" s="13" customFormat="1" ht="13.5" customHeight="1" x14ac:dyDescent="0.3">
      <c r="A87" s="55" t="s">
        <v>74</v>
      </c>
      <c r="B87" s="55"/>
      <c r="C87" s="55"/>
      <c r="D87" s="31" t="s">
        <v>53</v>
      </c>
      <c r="E87" s="31">
        <v>14</v>
      </c>
      <c r="F87" s="56" t="s">
        <v>116</v>
      </c>
      <c r="G87" s="56"/>
      <c r="H87" s="31"/>
      <c r="I87" s="32">
        <f t="shared" ref="I87:K88" si="62">I88</f>
        <v>7.1449999999999996</v>
      </c>
      <c r="J87" s="32">
        <f t="shared" si="62"/>
        <v>7.1449999999999996</v>
      </c>
      <c r="K87" s="41">
        <f t="shared" si="62"/>
        <v>0</v>
      </c>
      <c r="L87" s="32">
        <f t="shared" ref="L87:O88" si="63">L88</f>
        <v>0</v>
      </c>
      <c r="M87" s="32">
        <f t="shared" si="63"/>
        <v>7.1449999999999996</v>
      </c>
      <c r="N87" s="32">
        <f t="shared" si="63"/>
        <v>7.1449999999999996</v>
      </c>
      <c r="O87" s="41">
        <f t="shared" si="63"/>
        <v>0</v>
      </c>
    </row>
    <row r="88" spans="1:15" s="5" customFormat="1" ht="39" customHeight="1" x14ac:dyDescent="0.3">
      <c r="A88" s="55" t="s">
        <v>63</v>
      </c>
      <c r="B88" s="55"/>
      <c r="C88" s="55"/>
      <c r="D88" s="31" t="s">
        <v>53</v>
      </c>
      <c r="E88" s="31">
        <v>14</v>
      </c>
      <c r="F88" s="56" t="s">
        <v>116</v>
      </c>
      <c r="G88" s="56"/>
      <c r="H88" s="31" t="s">
        <v>64</v>
      </c>
      <c r="I88" s="32">
        <f t="shared" si="62"/>
        <v>7.1449999999999996</v>
      </c>
      <c r="J88" s="32">
        <f t="shared" si="62"/>
        <v>7.1449999999999996</v>
      </c>
      <c r="K88" s="41">
        <f t="shared" si="62"/>
        <v>0</v>
      </c>
      <c r="L88" s="32">
        <f t="shared" si="63"/>
        <v>0</v>
      </c>
      <c r="M88" s="32">
        <f t="shared" si="63"/>
        <v>7.1449999999999996</v>
      </c>
      <c r="N88" s="32">
        <f t="shared" si="63"/>
        <v>7.1449999999999996</v>
      </c>
      <c r="O88" s="41">
        <f t="shared" si="63"/>
        <v>0</v>
      </c>
    </row>
    <row r="89" spans="1:15" s="5" customFormat="1" ht="18" customHeight="1" x14ac:dyDescent="0.3">
      <c r="A89" s="85" t="s">
        <v>10</v>
      </c>
      <c r="B89" s="86"/>
      <c r="C89" s="87"/>
      <c r="D89" s="31" t="s">
        <v>53</v>
      </c>
      <c r="E89" s="31">
        <v>14</v>
      </c>
      <c r="F89" s="56" t="s">
        <v>116</v>
      </c>
      <c r="G89" s="56"/>
      <c r="H89" s="31" t="s">
        <v>65</v>
      </c>
      <c r="I89" s="32">
        <v>7.1449999999999996</v>
      </c>
      <c r="J89" s="32">
        <v>7.1449999999999996</v>
      </c>
      <c r="K89" s="41">
        <v>0</v>
      </c>
      <c r="L89" s="32">
        <v>0</v>
      </c>
      <c r="M89" s="32">
        <f>I89+L89</f>
        <v>7.1449999999999996</v>
      </c>
      <c r="N89" s="32">
        <v>7.1449999999999996</v>
      </c>
      <c r="O89" s="41">
        <v>0</v>
      </c>
    </row>
    <row r="90" spans="1:15" s="13" customFormat="1" ht="13.5" customHeight="1" x14ac:dyDescent="0.3">
      <c r="A90" s="55" t="s">
        <v>86</v>
      </c>
      <c r="B90" s="55" t="s">
        <v>60</v>
      </c>
      <c r="C90" s="55" t="s">
        <v>60</v>
      </c>
      <c r="D90" s="31" t="s">
        <v>53</v>
      </c>
      <c r="E90" s="31">
        <v>14</v>
      </c>
      <c r="F90" s="56" t="s">
        <v>117</v>
      </c>
      <c r="G90" s="56"/>
      <c r="H90" s="31"/>
      <c r="I90" s="32">
        <f t="shared" ref="I90:O90" si="64">I91</f>
        <v>3.0621399999999999</v>
      </c>
      <c r="J90" s="32">
        <f t="shared" si="64"/>
        <v>3.0621399999999999</v>
      </c>
      <c r="K90" s="41">
        <f t="shared" si="64"/>
        <v>0</v>
      </c>
      <c r="L90" s="32">
        <f t="shared" si="64"/>
        <v>0</v>
      </c>
      <c r="M90" s="32">
        <f t="shared" si="64"/>
        <v>3.0621399999999999</v>
      </c>
      <c r="N90" s="32">
        <f t="shared" si="64"/>
        <v>3.0621399999999999</v>
      </c>
      <c r="O90" s="41">
        <f t="shared" si="64"/>
        <v>0</v>
      </c>
    </row>
    <row r="91" spans="1:15" s="5" customFormat="1" ht="40.5" customHeight="1" x14ac:dyDescent="0.3">
      <c r="A91" s="55" t="s">
        <v>63</v>
      </c>
      <c r="B91" s="55"/>
      <c r="C91" s="55"/>
      <c r="D91" s="31" t="s">
        <v>53</v>
      </c>
      <c r="E91" s="31">
        <v>14</v>
      </c>
      <c r="F91" s="56" t="s">
        <v>117</v>
      </c>
      <c r="G91" s="56"/>
      <c r="H91" s="31" t="s">
        <v>64</v>
      </c>
      <c r="I91" s="32">
        <f>I92</f>
        <v>3.0621399999999999</v>
      </c>
      <c r="J91" s="32">
        <f>J92</f>
        <v>3.0621399999999999</v>
      </c>
      <c r="K91" s="41">
        <v>0</v>
      </c>
      <c r="L91" s="32">
        <f>L92</f>
        <v>0</v>
      </c>
      <c r="M91" s="32">
        <f>M92</f>
        <v>3.0621399999999999</v>
      </c>
      <c r="N91" s="32">
        <f>N92</f>
        <v>3.0621399999999999</v>
      </c>
      <c r="O91" s="41">
        <v>0</v>
      </c>
    </row>
    <row r="92" spans="1:15" s="5" customFormat="1" ht="16.5" customHeight="1" x14ac:dyDescent="0.3">
      <c r="A92" s="85" t="s">
        <v>10</v>
      </c>
      <c r="B92" s="86"/>
      <c r="C92" s="87"/>
      <c r="D92" s="31" t="s">
        <v>53</v>
      </c>
      <c r="E92" s="31">
        <v>14</v>
      </c>
      <c r="F92" s="56" t="s">
        <v>117</v>
      </c>
      <c r="G92" s="56"/>
      <c r="H92" s="31" t="s">
        <v>65</v>
      </c>
      <c r="I92" s="32">
        <v>3.0621399999999999</v>
      </c>
      <c r="J92" s="32">
        <f>I92</f>
        <v>3.0621399999999999</v>
      </c>
      <c r="K92" s="41">
        <v>0</v>
      </c>
      <c r="L92" s="32">
        <v>0</v>
      </c>
      <c r="M92" s="32">
        <f>I92+L92</f>
        <v>3.0621399999999999</v>
      </c>
      <c r="N92" s="32">
        <f>M92</f>
        <v>3.0621399999999999</v>
      </c>
      <c r="O92" s="41">
        <v>0</v>
      </c>
    </row>
    <row r="93" spans="1:15" s="13" customFormat="1" ht="24.75" customHeight="1" x14ac:dyDescent="0.3">
      <c r="A93" s="55" t="s">
        <v>76</v>
      </c>
      <c r="B93" s="55"/>
      <c r="C93" s="55"/>
      <c r="D93" s="31" t="s">
        <v>53</v>
      </c>
      <c r="E93" s="31">
        <v>14</v>
      </c>
      <c r="F93" s="56" t="s">
        <v>118</v>
      </c>
      <c r="G93" s="56"/>
      <c r="H93" s="31"/>
      <c r="I93" s="32">
        <f>I94</f>
        <v>9</v>
      </c>
      <c r="J93" s="32">
        <f t="shared" ref="J93:K93" si="65">J96</f>
        <v>9</v>
      </c>
      <c r="K93" s="41">
        <f t="shared" si="65"/>
        <v>0</v>
      </c>
      <c r="L93" s="32">
        <f>L94</f>
        <v>0</v>
      </c>
      <c r="M93" s="32">
        <f>M94</f>
        <v>9</v>
      </c>
      <c r="N93" s="32">
        <f t="shared" ref="N93:O93" si="66">N96</f>
        <v>9</v>
      </c>
      <c r="O93" s="41">
        <f t="shared" si="66"/>
        <v>0</v>
      </c>
    </row>
    <row r="94" spans="1:15" s="13" customFormat="1" ht="27" customHeight="1" x14ac:dyDescent="0.3">
      <c r="A94" s="55" t="s">
        <v>87</v>
      </c>
      <c r="B94" s="55"/>
      <c r="C94" s="55"/>
      <c r="D94" s="31" t="s">
        <v>53</v>
      </c>
      <c r="E94" s="31">
        <v>14</v>
      </c>
      <c r="F94" s="56" t="s">
        <v>119</v>
      </c>
      <c r="G94" s="56"/>
      <c r="H94" s="31"/>
      <c r="I94" s="32">
        <f>I95</f>
        <v>9</v>
      </c>
      <c r="J94" s="32">
        <f t="shared" ref="I94:N96" si="67">J95</f>
        <v>9</v>
      </c>
      <c r="K94" s="41">
        <v>0</v>
      </c>
      <c r="L94" s="32">
        <f>L95</f>
        <v>0</v>
      </c>
      <c r="M94" s="32">
        <f>M95</f>
        <v>9</v>
      </c>
      <c r="N94" s="32">
        <f t="shared" si="67"/>
        <v>9</v>
      </c>
      <c r="O94" s="41">
        <v>0</v>
      </c>
    </row>
    <row r="95" spans="1:15" s="13" customFormat="1" ht="17.25" customHeight="1" x14ac:dyDescent="0.3">
      <c r="A95" s="55" t="s">
        <v>77</v>
      </c>
      <c r="B95" s="55"/>
      <c r="C95" s="55"/>
      <c r="D95" s="31" t="s">
        <v>53</v>
      </c>
      <c r="E95" s="31">
        <v>14</v>
      </c>
      <c r="F95" s="56" t="s">
        <v>120</v>
      </c>
      <c r="G95" s="56"/>
      <c r="H95" s="31"/>
      <c r="I95" s="32">
        <f t="shared" si="67"/>
        <v>9</v>
      </c>
      <c r="J95" s="32">
        <f t="shared" si="67"/>
        <v>9</v>
      </c>
      <c r="K95" s="41">
        <v>0</v>
      </c>
      <c r="L95" s="32">
        <f t="shared" si="67"/>
        <v>0</v>
      </c>
      <c r="M95" s="32">
        <f t="shared" si="67"/>
        <v>9</v>
      </c>
      <c r="N95" s="32">
        <f t="shared" si="67"/>
        <v>9</v>
      </c>
      <c r="O95" s="41">
        <v>0</v>
      </c>
    </row>
    <row r="96" spans="1:15" s="5" customFormat="1" ht="18.75" customHeight="1" x14ac:dyDescent="0.3">
      <c r="A96" s="55" t="s">
        <v>14</v>
      </c>
      <c r="B96" s="55"/>
      <c r="C96" s="55"/>
      <c r="D96" s="31" t="s">
        <v>53</v>
      </c>
      <c r="E96" s="31">
        <v>14</v>
      </c>
      <c r="F96" s="58" t="s">
        <v>120</v>
      </c>
      <c r="G96" s="59"/>
      <c r="H96" s="31" t="s">
        <v>61</v>
      </c>
      <c r="I96" s="32">
        <f t="shared" si="67"/>
        <v>9</v>
      </c>
      <c r="J96" s="32">
        <f t="shared" si="67"/>
        <v>9</v>
      </c>
      <c r="K96" s="41">
        <v>0</v>
      </c>
      <c r="L96" s="32">
        <f t="shared" si="67"/>
        <v>0</v>
      </c>
      <c r="M96" s="32">
        <f t="shared" si="67"/>
        <v>9</v>
      </c>
      <c r="N96" s="32">
        <f t="shared" si="67"/>
        <v>9</v>
      </c>
      <c r="O96" s="41">
        <v>0</v>
      </c>
    </row>
    <row r="97" spans="1:15" s="5" customFormat="1" ht="15" customHeight="1" x14ac:dyDescent="0.3">
      <c r="A97" s="88" t="s">
        <v>69</v>
      </c>
      <c r="B97" s="88"/>
      <c r="C97" s="88"/>
      <c r="D97" s="31" t="s">
        <v>53</v>
      </c>
      <c r="E97" s="31">
        <v>14</v>
      </c>
      <c r="F97" s="58" t="s">
        <v>120</v>
      </c>
      <c r="G97" s="59"/>
      <c r="H97" s="31" t="s">
        <v>62</v>
      </c>
      <c r="I97" s="32">
        <v>9</v>
      </c>
      <c r="J97" s="32">
        <v>9</v>
      </c>
      <c r="K97" s="41">
        <v>0</v>
      </c>
      <c r="L97" s="32">
        <v>0</v>
      </c>
      <c r="M97" s="32">
        <f>I97+L97</f>
        <v>9</v>
      </c>
      <c r="N97" s="32">
        <v>9</v>
      </c>
      <c r="O97" s="41">
        <v>0</v>
      </c>
    </row>
    <row r="98" spans="1:15" ht="40.5" customHeight="1" x14ac:dyDescent="0.3">
      <c r="A98" s="62" t="s">
        <v>142</v>
      </c>
      <c r="B98" s="62"/>
      <c r="C98" s="62"/>
      <c r="D98" s="22" t="s">
        <v>53</v>
      </c>
      <c r="E98" s="22">
        <v>14</v>
      </c>
      <c r="F98" s="66" t="s">
        <v>121</v>
      </c>
      <c r="G98" s="66"/>
      <c r="H98" s="22"/>
      <c r="I98" s="23">
        <f>I99</f>
        <v>4.4000000000000004</v>
      </c>
      <c r="J98" s="23">
        <f t="shared" ref="J98:K98" si="68">J99</f>
        <v>4.4000000000000004</v>
      </c>
      <c r="K98" s="37">
        <f t="shared" si="68"/>
        <v>0</v>
      </c>
      <c r="L98" s="23">
        <f>L99</f>
        <v>0</v>
      </c>
      <c r="M98" s="23">
        <f>M99</f>
        <v>4.4000000000000004</v>
      </c>
      <c r="N98" s="23">
        <f t="shared" ref="N98:O98" si="69">N99</f>
        <v>4.4000000000000004</v>
      </c>
      <c r="O98" s="37">
        <f t="shared" si="69"/>
        <v>0</v>
      </c>
    </row>
    <row r="99" spans="1:15" s="13" customFormat="1" ht="31.5" customHeight="1" x14ac:dyDescent="0.3">
      <c r="A99" s="55" t="s">
        <v>84</v>
      </c>
      <c r="B99" s="55"/>
      <c r="C99" s="55"/>
      <c r="D99" s="31" t="s">
        <v>53</v>
      </c>
      <c r="E99" s="31">
        <v>14</v>
      </c>
      <c r="F99" s="56" t="s">
        <v>122</v>
      </c>
      <c r="G99" s="56"/>
      <c r="H99" s="31"/>
      <c r="I99" s="32">
        <f>I101</f>
        <v>4.4000000000000004</v>
      </c>
      <c r="J99" s="32">
        <f t="shared" ref="J99:J102" si="70">I99</f>
        <v>4.4000000000000004</v>
      </c>
      <c r="K99" s="41">
        <v>0</v>
      </c>
      <c r="L99" s="32">
        <f>L101</f>
        <v>0</v>
      </c>
      <c r="M99" s="32">
        <f>M101</f>
        <v>4.4000000000000004</v>
      </c>
      <c r="N99" s="32">
        <f t="shared" ref="N99:N100" si="71">M99</f>
        <v>4.4000000000000004</v>
      </c>
      <c r="O99" s="41">
        <v>0</v>
      </c>
    </row>
    <row r="100" spans="1:15" s="13" customFormat="1" ht="15.75" customHeight="1" x14ac:dyDescent="0.3">
      <c r="A100" s="55" t="s">
        <v>77</v>
      </c>
      <c r="B100" s="55"/>
      <c r="C100" s="55"/>
      <c r="D100" s="31" t="s">
        <v>53</v>
      </c>
      <c r="E100" s="31">
        <v>14</v>
      </c>
      <c r="F100" s="56" t="s">
        <v>123</v>
      </c>
      <c r="G100" s="56"/>
      <c r="H100" s="31"/>
      <c r="I100" s="32">
        <f>I101</f>
        <v>4.4000000000000004</v>
      </c>
      <c r="J100" s="32">
        <f t="shared" si="70"/>
        <v>4.4000000000000004</v>
      </c>
      <c r="K100" s="41">
        <v>0</v>
      </c>
      <c r="L100" s="32">
        <f>L101</f>
        <v>0</v>
      </c>
      <c r="M100" s="32">
        <f>M101</f>
        <v>4.4000000000000004</v>
      </c>
      <c r="N100" s="32">
        <f t="shared" si="71"/>
        <v>4.4000000000000004</v>
      </c>
      <c r="O100" s="41">
        <v>0</v>
      </c>
    </row>
    <row r="101" spans="1:15" s="5" customFormat="1" ht="19.5" customHeight="1" x14ac:dyDescent="0.3">
      <c r="A101" s="55" t="s">
        <v>14</v>
      </c>
      <c r="B101" s="55"/>
      <c r="C101" s="55"/>
      <c r="D101" s="31" t="s">
        <v>53</v>
      </c>
      <c r="E101" s="31">
        <v>14</v>
      </c>
      <c r="F101" s="58" t="s">
        <v>123</v>
      </c>
      <c r="G101" s="59"/>
      <c r="H101" s="31">
        <v>200</v>
      </c>
      <c r="I101" s="32">
        <f>I102</f>
        <v>4.4000000000000004</v>
      </c>
      <c r="J101" s="32">
        <f t="shared" si="70"/>
        <v>4.4000000000000004</v>
      </c>
      <c r="K101" s="41">
        <v>0</v>
      </c>
      <c r="L101" s="32">
        <f>L102</f>
        <v>0</v>
      </c>
      <c r="M101" s="32">
        <f>M102</f>
        <v>4.4000000000000004</v>
      </c>
      <c r="N101" s="32">
        <f t="shared" ref="N101:N102" si="72">M101</f>
        <v>4.4000000000000004</v>
      </c>
      <c r="O101" s="41">
        <v>0</v>
      </c>
    </row>
    <row r="102" spans="1:15" s="4" customFormat="1" ht="19.5" customHeight="1" x14ac:dyDescent="0.3">
      <c r="A102" s="57" t="s">
        <v>15</v>
      </c>
      <c r="B102" s="57"/>
      <c r="C102" s="57"/>
      <c r="D102" s="25" t="s">
        <v>53</v>
      </c>
      <c r="E102" s="25">
        <v>14</v>
      </c>
      <c r="F102" s="58" t="s">
        <v>123</v>
      </c>
      <c r="G102" s="59"/>
      <c r="H102" s="25">
        <v>240</v>
      </c>
      <c r="I102" s="26">
        <v>4.4000000000000004</v>
      </c>
      <c r="J102" s="26">
        <f t="shared" si="70"/>
        <v>4.4000000000000004</v>
      </c>
      <c r="K102" s="39">
        <v>0</v>
      </c>
      <c r="L102" s="26">
        <v>0</v>
      </c>
      <c r="M102" s="26">
        <f>I102+L102</f>
        <v>4.4000000000000004</v>
      </c>
      <c r="N102" s="26">
        <f t="shared" si="72"/>
        <v>4.4000000000000004</v>
      </c>
      <c r="O102" s="39">
        <v>0</v>
      </c>
    </row>
    <row r="103" spans="1:15" s="4" customFormat="1" ht="18" customHeight="1" x14ac:dyDescent="0.3">
      <c r="A103" s="67" t="s">
        <v>32</v>
      </c>
      <c r="B103" s="67"/>
      <c r="C103" s="67"/>
      <c r="D103" s="19" t="s">
        <v>54</v>
      </c>
      <c r="E103" s="19"/>
      <c r="F103" s="68"/>
      <c r="G103" s="68"/>
      <c r="H103" s="19"/>
      <c r="I103" s="20">
        <f t="shared" ref="I103:O103" si="73">I104+I120</f>
        <v>2664.5948700000004</v>
      </c>
      <c r="J103" s="20">
        <f t="shared" si="73"/>
        <v>2664.5948700000004</v>
      </c>
      <c r="K103" s="20">
        <f t="shared" si="73"/>
        <v>0</v>
      </c>
      <c r="L103" s="20">
        <f t="shared" si="73"/>
        <v>0</v>
      </c>
      <c r="M103" s="20">
        <f t="shared" si="73"/>
        <v>2664.5948700000004</v>
      </c>
      <c r="N103" s="20">
        <f t="shared" si="73"/>
        <v>2664.5948700000004</v>
      </c>
      <c r="O103" s="20">
        <f t="shared" si="73"/>
        <v>0</v>
      </c>
    </row>
    <row r="104" spans="1:15" ht="16.5" customHeight="1" x14ac:dyDescent="0.3">
      <c r="A104" s="67" t="s">
        <v>33</v>
      </c>
      <c r="B104" s="67"/>
      <c r="C104" s="67"/>
      <c r="D104" s="19" t="s">
        <v>54</v>
      </c>
      <c r="E104" s="19" t="s">
        <v>56</v>
      </c>
      <c r="F104" s="68"/>
      <c r="G104" s="68"/>
      <c r="H104" s="19"/>
      <c r="I104" s="20">
        <f>I105</f>
        <v>2286.2845000000002</v>
      </c>
      <c r="J104" s="20">
        <f t="shared" ref="J104:K104" si="74">J105</f>
        <v>2286.2845000000002</v>
      </c>
      <c r="K104" s="20">
        <f t="shared" si="74"/>
        <v>0</v>
      </c>
      <c r="L104" s="20">
        <f>L105</f>
        <v>0</v>
      </c>
      <c r="M104" s="20">
        <f>M105</f>
        <v>2286.2845000000002</v>
      </c>
      <c r="N104" s="20">
        <f t="shared" ref="N104:O104" si="75">N105</f>
        <v>2286.2845000000002</v>
      </c>
      <c r="O104" s="20">
        <f t="shared" si="75"/>
        <v>0</v>
      </c>
    </row>
    <row r="105" spans="1:15" ht="31.5" customHeight="1" x14ac:dyDescent="0.3">
      <c r="A105" s="62" t="s">
        <v>178</v>
      </c>
      <c r="B105" s="62"/>
      <c r="C105" s="62"/>
      <c r="D105" s="21" t="s">
        <v>54</v>
      </c>
      <c r="E105" s="21" t="s">
        <v>56</v>
      </c>
      <c r="F105" s="66" t="s">
        <v>124</v>
      </c>
      <c r="G105" s="66"/>
      <c r="H105" s="22"/>
      <c r="I105" s="23">
        <f>I106+I116</f>
        <v>2286.2845000000002</v>
      </c>
      <c r="J105" s="23">
        <f t="shared" ref="J105:K105" si="76">J106+J116</f>
        <v>2286.2845000000002</v>
      </c>
      <c r="K105" s="23">
        <f t="shared" si="76"/>
        <v>0</v>
      </c>
      <c r="L105" s="23">
        <f>L106+L116</f>
        <v>0</v>
      </c>
      <c r="M105" s="23">
        <f>M106+M116</f>
        <v>2286.2845000000002</v>
      </c>
      <c r="N105" s="23">
        <f t="shared" ref="N105:O105" si="77">N106+N116</f>
        <v>2286.2845000000002</v>
      </c>
      <c r="O105" s="23">
        <f t="shared" si="77"/>
        <v>0</v>
      </c>
    </row>
    <row r="106" spans="1:15" ht="12.75" customHeight="1" x14ac:dyDescent="0.3">
      <c r="A106" s="69" t="s">
        <v>88</v>
      </c>
      <c r="B106" s="70"/>
      <c r="C106" s="71"/>
      <c r="D106" s="24" t="s">
        <v>54</v>
      </c>
      <c r="E106" s="24" t="s">
        <v>56</v>
      </c>
      <c r="F106" s="58" t="s">
        <v>125</v>
      </c>
      <c r="G106" s="59"/>
      <c r="H106" s="25"/>
      <c r="I106" s="26">
        <f>I107+I113+I110</f>
        <v>2070.0120000000002</v>
      </c>
      <c r="J106" s="26">
        <f t="shared" ref="J106:K106" si="78">J107+J113+J110</f>
        <v>2070.0120000000002</v>
      </c>
      <c r="K106" s="26">
        <f t="shared" si="78"/>
        <v>0</v>
      </c>
      <c r="L106" s="26">
        <f>L107+L110+L113</f>
        <v>0</v>
      </c>
      <c r="M106" s="26">
        <f t="shared" ref="M106" si="79">M107+M113+M110</f>
        <v>2070.0120000000002</v>
      </c>
      <c r="N106" s="26">
        <f t="shared" ref="N106" si="80">N107+N113+N110</f>
        <v>2070.0120000000002</v>
      </c>
      <c r="O106" s="26">
        <f t="shared" ref="O106" si="81">O107+O113+O110</f>
        <v>0</v>
      </c>
    </row>
    <row r="107" spans="1:15" ht="29.25" customHeight="1" x14ac:dyDescent="0.3">
      <c r="A107" s="57" t="s">
        <v>89</v>
      </c>
      <c r="B107" s="57"/>
      <c r="C107" s="57"/>
      <c r="D107" s="24" t="s">
        <v>54</v>
      </c>
      <c r="E107" s="24" t="s">
        <v>56</v>
      </c>
      <c r="F107" s="56" t="s">
        <v>126</v>
      </c>
      <c r="G107" s="56"/>
      <c r="H107" s="25"/>
      <c r="I107" s="26">
        <f t="shared" ref="I107:K108" si="82">I108</f>
        <v>827.92</v>
      </c>
      <c r="J107" s="26">
        <f t="shared" si="82"/>
        <v>827.92</v>
      </c>
      <c r="K107" s="26">
        <f t="shared" si="82"/>
        <v>0</v>
      </c>
      <c r="L107" s="26">
        <f t="shared" ref="L107:O108" si="83">L108</f>
        <v>0</v>
      </c>
      <c r="M107" s="26">
        <f t="shared" si="83"/>
        <v>827.92</v>
      </c>
      <c r="N107" s="26">
        <f t="shared" si="83"/>
        <v>827.92</v>
      </c>
      <c r="O107" s="26">
        <f t="shared" si="83"/>
        <v>0</v>
      </c>
    </row>
    <row r="108" spans="1:15" ht="15.75" customHeight="1" x14ac:dyDescent="0.3">
      <c r="A108" s="57" t="s">
        <v>14</v>
      </c>
      <c r="B108" s="57"/>
      <c r="C108" s="57"/>
      <c r="D108" s="24" t="s">
        <v>54</v>
      </c>
      <c r="E108" s="24" t="s">
        <v>56</v>
      </c>
      <c r="F108" s="56" t="s">
        <v>126</v>
      </c>
      <c r="G108" s="56"/>
      <c r="H108" s="25">
        <v>200</v>
      </c>
      <c r="I108" s="26">
        <f t="shared" si="82"/>
        <v>827.92</v>
      </c>
      <c r="J108" s="26">
        <f t="shared" si="82"/>
        <v>827.92</v>
      </c>
      <c r="K108" s="26">
        <f t="shared" si="82"/>
        <v>0</v>
      </c>
      <c r="L108" s="26">
        <f t="shared" si="83"/>
        <v>0</v>
      </c>
      <c r="M108" s="26">
        <f t="shared" si="83"/>
        <v>827.92</v>
      </c>
      <c r="N108" s="26">
        <f t="shared" si="83"/>
        <v>827.92</v>
      </c>
      <c r="O108" s="26">
        <f t="shared" si="83"/>
        <v>0</v>
      </c>
    </row>
    <row r="109" spans="1:15" s="5" customFormat="1" ht="24.75" customHeight="1" x14ac:dyDescent="0.3">
      <c r="A109" s="55" t="s">
        <v>15</v>
      </c>
      <c r="B109" s="55"/>
      <c r="C109" s="55"/>
      <c r="D109" s="30" t="s">
        <v>54</v>
      </c>
      <c r="E109" s="30" t="s">
        <v>56</v>
      </c>
      <c r="F109" s="56" t="s">
        <v>126</v>
      </c>
      <c r="G109" s="56"/>
      <c r="H109" s="31">
        <v>240</v>
      </c>
      <c r="I109" s="32">
        <v>827.92</v>
      </c>
      <c r="J109" s="32">
        <v>827.92</v>
      </c>
      <c r="K109" s="32">
        <v>0</v>
      </c>
      <c r="L109" s="32">
        <v>0</v>
      </c>
      <c r="M109" s="32">
        <f>I109+L109</f>
        <v>827.92</v>
      </c>
      <c r="N109" s="32">
        <v>827.92</v>
      </c>
      <c r="O109" s="32">
        <v>0</v>
      </c>
    </row>
    <row r="110" spans="1:15" ht="31.5" customHeight="1" x14ac:dyDescent="0.3">
      <c r="A110" s="57" t="s">
        <v>90</v>
      </c>
      <c r="B110" s="57"/>
      <c r="C110" s="57"/>
      <c r="D110" s="47" t="s">
        <v>54</v>
      </c>
      <c r="E110" s="47" t="s">
        <v>56</v>
      </c>
      <c r="F110" s="56" t="s">
        <v>127</v>
      </c>
      <c r="G110" s="56"/>
      <c r="H110" s="25"/>
      <c r="I110" s="26">
        <f>I111</f>
        <v>43.574739999999998</v>
      </c>
      <c r="J110" s="26">
        <f t="shared" ref="J110:J112" si="84">I110</f>
        <v>43.574739999999998</v>
      </c>
      <c r="K110" s="26">
        <v>0</v>
      </c>
      <c r="L110" s="26">
        <f>L111</f>
        <v>0</v>
      </c>
      <c r="M110" s="26">
        <f>M111</f>
        <v>43.574739999999998</v>
      </c>
      <c r="N110" s="26">
        <f t="shared" ref="N110:N112" si="85">M110</f>
        <v>43.574739999999998</v>
      </c>
      <c r="O110" s="26">
        <v>0</v>
      </c>
    </row>
    <row r="111" spans="1:15" ht="21.75" customHeight="1" x14ac:dyDescent="0.3">
      <c r="A111" s="57" t="s">
        <v>14</v>
      </c>
      <c r="B111" s="57"/>
      <c r="C111" s="57"/>
      <c r="D111" s="47" t="s">
        <v>54</v>
      </c>
      <c r="E111" s="47" t="s">
        <v>56</v>
      </c>
      <c r="F111" s="56" t="s">
        <v>127</v>
      </c>
      <c r="G111" s="56"/>
      <c r="H111" s="25">
        <v>200</v>
      </c>
      <c r="I111" s="26">
        <f>I112</f>
        <v>43.574739999999998</v>
      </c>
      <c r="J111" s="26">
        <f t="shared" si="84"/>
        <v>43.574739999999998</v>
      </c>
      <c r="K111" s="26">
        <v>0</v>
      </c>
      <c r="L111" s="26">
        <f>L112</f>
        <v>0</v>
      </c>
      <c r="M111" s="26">
        <f>M112</f>
        <v>43.574739999999998</v>
      </c>
      <c r="N111" s="26">
        <f t="shared" si="85"/>
        <v>43.574739999999998</v>
      </c>
      <c r="O111" s="26">
        <v>0</v>
      </c>
    </row>
    <row r="112" spans="1:15" s="13" customFormat="1" ht="27" customHeight="1" x14ac:dyDescent="0.3">
      <c r="A112" s="55" t="s">
        <v>15</v>
      </c>
      <c r="B112" s="55"/>
      <c r="C112" s="55"/>
      <c r="D112" s="46" t="s">
        <v>54</v>
      </c>
      <c r="E112" s="46" t="s">
        <v>56</v>
      </c>
      <c r="F112" s="56" t="s">
        <v>127</v>
      </c>
      <c r="G112" s="56"/>
      <c r="H112" s="31">
        <v>240</v>
      </c>
      <c r="I112" s="32">
        <v>43.574739999999998</v>
      </c>
      <c r="J112" s="32">
        <f t="shared" si="84"/>
        <v>43.574739999999998</v>
      </c>
      <c r="K112" s="32">
        <v>0</v>
      </c>
      <c r="L112" s="32">
        <v>0</v>
      </c>
      <c r="M112" s="32">
        <f>I112+L112</f>
        <v>43.574739999999998</v>
      </c>
      <c r="N112" s="32">
        <f t="shared" si="85"/>
        <v>43.574739999999998</v>
      </c>
      <c r="O112" s="32">
        <v>0</v>
      </c>
    </row>
    <row r="113" spans="1:15" ht="18.75" customHeight="1" x14ac:dyDescent="0.3">
      <c r="A113" s="57" t="s">
        <v>176</v>
      </c>
      <c r="B113" s="57"/>
      <c r="C113" s="57"/>
      <c r="D113" s="24" t="s">
        <v>54</v>
      </c>
      <c r="E113" s="24" t="s">
        <v>56</v>
      </c>
      <c r="F113" s="56" t="s">
        <v>177</v>
      </c>
      <c r="G113" s="56"/>
      <c r="H113" s="25"/>
      <c r="I113" s="26">
        <f>I114</f>
        <v>1198.5172600000001</v>
      </c>
      <c r="J113" s="26">
        <f t="shared" ref="J113:J119" si="86">I113</f>
        <v>1198.5172600000001</v>
      </c>
      <c r="K113" s="26">
        <v>0</v>
      </c>
      <c r="L113" s="26">
        <f>L114</f>
        <v>0</v>
      </c>
      <c r="M113" s="26">
        <f>M114</f>
        <v>1198.5172600000001</v>
      </c>
      <c r="N113" s="26">
        <f t="shared" ref="N113:N115" si="87">M113</f>
        <v>1198.5172600000001</v>
      </c>
      <c r="O113" s="26">
        <v>0</v>
      </c>
    </row>
    <row r="114" spans="1:15" ht="21.75" customHeight="1" x14ac:dyDescent="0.3">
      <c r="A114" s="57" t="s">
        <v>14</v>
      </c>
      <c r="B114" s="57"/>
      <c r="C114" s="57"/>
      <c r="D114" s="24" t="s">
        <v>54</v>
      </c>
      <c r="E114" s="24" t="s">
        <v>56</v>
      </c>
      <c r="F114" s="56" t="s">
        <v>177</v>
      </c>
      <c r="G114" s="56"/>
      <c r="H114" s="25">
        <v>200</v>
      </c>
      <c r="I114" s="26">
        <f>I115</f>
        <v>1198.5172600000001</v>
      </c>
      <c r="J114" s="26">
        <f t="shared" si="86"/>
        <v>1198.5172600000001</v>
      </c>
      <c r="K114" s="26">
        <v>0</v>
      </c>
      <c r="L114" s="26">
        <f>L115</f>
        <v>0</v>
      </c>
      <c r="M114" s="26">
        <f>M115</f>
        <v>1198.5172600000001</v>
      </c>
      <c r="N114" s="26">
        <f t="shared" si="87"/>
        <v>1198.5172600000001</v>
      </c>
      <c r="O114" s="26">
        <v>0</v>
      </c>
    </row>
    <row r="115" spans="1:15" s="13" customFormat="1" ht="20.25" customHeight="1" x14ac:dyDescent="0.3">
      <c r="A115" s="55" t="s">
        <v>15</v>
      </c>
      <c r="B115" s="55"/>
      <c r="C115" s="55"/>
      <c r="D115" s="30" t="s">
        <v>54</v>
      </c>
      <c r="E115" s="30" t="s">
        <v>56</v>
      </c>
      <c r="F115" s="56" t="s">
        <v>177</v>
      </c>
      <c r="G115" s="56"/>
      <c r="H115" s="31">
        <v>240</v>
      </c>
      <c r="I115" s="32">
        <v>1198.5172600000001</v>
      </c>
      <c r="J115" s="32">
        <v>0</v>
      </c>
      <c r="K115" s="32">
        <v>0</v>
      </c>
      <c r="L115" s="32">
        <v>0</v>
      </c>
      <c r="M115" s="32">
        <f>I115+L115</f>
        <v>1198.5172600000001</v>
      </c>
      <c r="N115" s="32">
        <f t="shared" si="87"/>
        <v>1198.5172600000001</v>
      </c>
      <c r="O115" s="32">
        <v>0</v>
      </c>
    </row>
    <row r="116" spans="1:15" ht="16.5" customHeight="1" x14ac:dyDescent="0.3">
      <c r="A116" s="57" t="s">
        <v>91</v>
      </c>
      <c r="B116" s="57"/>
      <c r="C116" s="57"/>
      <c r="D116" s="24" t="s">
        <v>54</v>
      </c>
      <c r="E116" s="24" t="s">
        <v>56</v>
      </c>
      <c r="F116" s="56" t="s">
        <v>128</v>
      </c>
      <c r="G116" s="56"/>
      <c r="H116" s="25"/>
      <c r="I116" s="26">
        <f>I118</f>
        <v>216.27250000000001</v>
      </c>
      <c r="J116" s="26">
        <f t="shared" si="86"/>
        <v>216.27250000000001</v>
      </c>
      <c r="K116" s="26">
        <v>0</v>
      </c>
      <c r="L116" s="26">
        <f>L118</f>
        <v>0</v>
      </c>
      <c r="M116" s="26">
        <f>M118</f>
        <v>216.27250000000001</v>
      </c>
      <c r="N116" s="26">
        <f t="shared" ref="N116:N177" si="88">M116</f>
        <v>216.27250000000001</v>
      </c>
      <c r="O116" s="26">
        <v>0</v>
      </c>
    </row>
    <row r="117" spans="1:15" ht="17.25" customHeight="1" x14ac:dyDescent="0.3">
      <c r="A117" s="57" t="s">
        <v>154</v>
      </c>
      <c r="B117" s="57"/>
      <c r="C117" s="57"/>
      <c r="D117" s="24" t="s">
        <v>54</v>
      </c>
      <c r="E117" s="24" t="s">
        <v>56</v>
      </c>
      <c r="F117" s="56" t="s">
        <v>155</v>
      </c>
      <c r="G117" s="56"/>
      <c r="H117" s="25"/>
      <c r="I117" s="26">
        <f>I118</f>
        <v>216.27250000000001</v>
      </c>
      <c r="J117" s="26">
        <f t="shared" si="86"/>
        <v>216.27250000000001</v>
      </c>
      <c r="K117" s="26">
        <v>0</v>
      </c>
      <c r="L117" s="26">
        <f>L118</f>
        <v>0</v>
      </c>
      <c r="M117" s="26">
        <f>M118</f>
        <v>216.27250000000001</v>
      </c>
      <c r="N117" s="26">
        <f t="shared" ref="N117" si="89">M117</f>
        <v>216.27250000000001</v>
      </c>
      <c r="O117" s="26">
        <v>0</v>
      </c>
    </row>
    <row r="118" spans="1:15" ht="15.75" customHeight="1" x14ac:dyDescent="0.3">
      <c r="A118" s="57" t="s">
        <v>14</v>
      </c>
      <c r="B118" s="57"/>
      <c r="C118" s="57"/>
      <c r="D118" s="24" t="s">
        <v>54</v>
      </c>
      <c r="E118" s="24" t="s">
        <v>56</v>
      </c>
      <c r="F118" s="56" t="s">
        <v>155</v>
      </c>
      <c r="G118" s="56"/>
      <c r="H118" s="25">
        <v>200</v>
      </c>
      <c r="I118" s="26">
        <f>I119</f>
        <v>216.27250000000001</v>
      </c>
      <c r="J118" s="26">
        <f t="shared" si="86"/>
        <v>216.27250000000001</v>
      </c>
      <c r="K118" s="26">
        <v>0</v>
      </c>
      <c r="L118" s="26">
        <f>L119</f>
        <v>0</v>
      </c>
      <c r="M118" s="26">
        <f>M119</f>
        <v>216.27250000000001</v>
      </c>
      <c r="N118" s="26">
        <f t="shared" si="88"/>
        <v>216.27250000000001</v>
      </c>
      <c r="O118" s="26">
        <v>0</v>
      </c>
    </row>
    <row r="119" spans="1:15" s="5" customFormat="1" ht="24.75" customHeight="1" x14ac:dyDescent="0.3">
      <c r="A119" s="55" t="s">
        <v>15</v>
      </c>
      <c r="B119" s="55"/>
      <c r="C119" s="55"/>
      <c r="D119" s="30" t="s">
        <v>54</v>
      </c>
      <c r="E119" s="30" t="s">
        <v>56</v>
      </c>
      <c r="F119" s="56" t="s">
        <v>155</v>
      </c>
      <c r="G119" s="56"/>
      <c r="H119" s="31">
        <v>240</v>
      </c>
      <c r="I119" s="32">
        <v>216.27250000000001</v>
      </c>
      <c r="J119" s="32">
        <f t="shared" si="86"/>
        <v>216.27250000000001</v>
      </c>
      <c r="K119" s="32">
        <v>0</v>
      </c>
      <c r="L119" s="32">
        <v>0</v>
      </c>
      <c r="M119" s="32">
        <f>I119+L119</f>
        <v>216.27250000000001</v>
      </c>
      <c r="N119" s="32">
        <f t="shared" si="88"/>
        <v>216.27250000000001</v>
      </c>
      <c r="O119" s="32">
        <v>0</v>
      </c>
    </row>
    <row r="120" spans="1:15" s="4" customFormat="1" ht="15" customHeight="1" x14ac:dyDescent="0.3">
      <c r="A120" s="67" t="s">
        <v>34</v>
      </c>
      <c r="B120" s="67"/>
      <c r="C120" s="67"/>
      <c r="D120" s="19" t="s">
        <v>54</v>
      </c>
      <c r="E120" s="19">
        <v>10</v>
      </c>
      <c r="F120" s="68"/>
      <c r="G120" s="68"/>
      <c r="H120" s="19"/>
      <c r="I120" s="20">
        <f>I122+I125</f>
        <v>378.31036999999998</v>
      </c>
      <c r="J120" s="20">
        <f t="shared" ref="J120:K120" si="90">J122+J125</f>
        <v>378.31036999999998</v>
      </c>
      <c r="K120" s="20">
        <f t="shared" si="90"/>
        <v>0</v>
      </c>
      <c r="L120" s="20">
        <f>L122+L125</f>
        <v>0</v>
      </c>
      <c r="M120" s="20">
        <f>M122+M125</f>
        <v>378.31036999999998</v>
      </c>
      <c r="N120" s="20">
        <f t="shared" ref="N120:O120" si="91">N122+N125</f>
        <v>378.31036999999998</v>
      </c>
      <c r="O120" s="20">
        <f t="shared" si="91"/>
        <v>0</v>
      </c>
    </row>
    <row r="121" spans="1:15" s="4" customFormat="1" ht="15" customHeight="1" x14ac:dyDescent="0.3">
      <c r="A121" s="62" t="s">
        <v>175</v>
      </c>
      <c r="B121" s="62"/>
      <c r="C121" s="62"/>
      <c r="D121" s="45" t="s">
        <v>54</v>
      </c>
      <c r="E121" s="45" t="s">
        <v>168</v>
      </c>
      <c r="F121" s="63" t="s">
        <v>163</v>
      </c>
      <c r="G121" s="63"/>
      <c r="H121" s="22"/>
      <c r="I121" s="23">
        <f>I122+I125</f>
        <v>378.31036999999998</v>
      </c>
      <c r="J121" s="23">
        <f t="shared" ref="J121:K121" si="92">J122+J125</f>
        <v>378.31036999999998</v>
      </c>
      <c r="K121" s="23">
        <f t="shared" si="92"/>
        <v>0</v>
      </c>
      <c r="L121" s="23">
        <f>L122+L125</f>
        <v>0</v>
      </c>
      <c r="M121" s="23">
        <f>M122+M125</f>
        <v>378.31036999999998</v>
      </c>
      <c r="N121" s="23">
        <f t="shared" ref="N121:O121" si="93">N122+N125</f>
        <v>378.31036999999998</v>
      </c>
      <c r="O121" s="23">
        <f t="shared" si="93"/>
        <v>0</v>
      </c>
    </row>
    <row r="122" spans="1:15" s="4" customFormat="1" ht="25.5" customHeight="1" x14ac:dyDescent="0.3">
      <c r="A122" s="62" t="s">
        <v>149</v>
      </c>
      <c r="B122" s="62"/>
      <c r="C122" s="62"/>
      <c r="D122" s="22" t="s">
        <v>54</v>
      </c>
      <c r="E122" s="22">
        <v>10</v>
      </c>
      <c r="F122" s="63" t="s">
        <v>150</v>
      </c>
      <c r="G122" s="63"/>
      <c r="H122" s="22"/>
      <c r="I122" s="23">
        <f>I123</f>
        <v>14.4</v>
      </c>
      <c r="J122" s="23">
        <f t="shared" ref="J122:J127" si="94">I122</f>
        <v>14.4</v>
      </c>
      <c r="K122" s="23">
        <v>0</v>
      </c>
      <c r="L122" s="23">
        <f>L123</f>
        <v>0</v>
      </c>
      <c r="M122" s="23">
        <f>M123</f>
        <v>14.4</v>
      </c>
      <c r="N122" s="23">
        <f t="shared" ref="N122:N124" si="95">M122</f>
        <v>14.4</v>
      </c>
      <c r="O122" s="23">
        <v>0</v>
      </c>
    </row>
    <row r="123" spans="1:15" ht="18.75" customHeight="1" x14ac:dyDescent="0.3">
      <c r="A123" s="57" t="s">
        <v>14</v>
      </c>
      <c r="B123" s="57"/>
      <c r="C123" s="57"/>
      <c r="D123" s="25" t="s">
        <v>54</v>
      </c>
      <c r="E123" s="25">
        <v>10</v>
      </c>
      <c r="F123" s="64" t="s">
        <v>150</v>
      </c>
      <c r="G123" s="64"/>
      <c r="H123" s="25">
        <v>200</v>
      </c>
      <c r="I123" s="26">
        <f>I124</f>
        <v>14.4</v>
      </c>
      <c r="J123" s="26">
        <f t="shared" si="94"/>
        <v>14.4</v>
      </c>
      <c r="K123" s="26">
        <v>0</v>
      </c>
      <c r="L123" s="26">
        <f>L124</f>
        <v>0</v>
      </c>
      <c r="M123" s="26">
        <f>M124</f>
        <v>14.4</v>
      </c>
      <c r="N123" s="26">
        <f t="shared" si="95"/>
        <v>14.4</v>
      </c>
      <c r="O123" s="26">
        <v>0</v>
      </c>
    </row>
    <row r="124" spans="1:15" ht="21.75" customHeight="1" x14ac:dyDescent="0.3">
      <c r="A124" s="57" t="s">
        <v>15</v>
      </c>
      <c r="B124" s="57"/>
      <c r="C124" s="57"/>
      <c r="D124" s="25" t="s">
        <v>54</v>
      </c>
      <c r="E124" s="25">
        <v>10</v>
      </c>
      <c r="F124" s="64" t="s">
        <v>150</v>
      </c>
      <c r="G124" s="64"/>
      <c r="H124" s="25">
        <v>240</v>
      </c>
      <c r="I124" s="26">
        <v>14.4</v>
      </c>
      <c r="J124" s="26">
        <f t="shared" si="94"/>
        <v>14.4</v>
      </c>
      <c r="K124" s="26">
        <v>0</v>
      </c>
      <c r="L124" s="26">
        <v>0</v>
      </c>
      <c r="M124" s="26">
        <f>I124+L124</f>
        <v>14.4</v>
      </c>
      <c r="N124" s="26">
        <f t="shared" si="95"/>
        <v>14.4</v>
      </c>
      <c r="O124" s="26">
        <v>0</v>
      </c>
    </row>
    <row r="125" spans="1:15" s="4" customFormat="1" ht="21" customHeight="1" x14ac:dyDescent="0.3">
      <c r="A125" s="62" t="s">
        <v>35</v>
      </c>
      <c r="B125" s="62"/>
      <c r="C125" s="62"/>
      <c r="D125" s="22" t="s">
        <v>54</v>
      </c>
      <c r="E125" s="22">
        <v>10</v>
      </c>
      <c r="F125" s="63" t="s">
        <v>156</v>
      </c>
      <c r="G125" s="63"/>
      <c r="H125" s="22"/>
      <c r="I125" s="23">
        <f>I126</f>
        <v>363.91037</v>
      </c>
      <c r="J125" s="23">
        <f t="shared" si="94"/>
        <v>363.91037</v>
      </c>
      <c r="K125" s="23">
        <v>0</v>
      </c>
      <c r="L125" s="23">
        <f>L126</f>
        <v>0</v>
      </c>
      <c r="M125" s="23">
        <f>M126</f>
        <v>363.91037</v>
      </c>
      <c r="N125" s="23">
        <f t="shared" si="88"/>
        <v>363.91037</v>
      </c>
      <c r="O125" s="23">
        <v>0</v>
      </c>
    </row>
    <row r="126" spans="1:15" ht="18.75" customHeight="1" x14ac:dyDescent="0.3">
      <c r="A126" s="57" t="s">
        <v>14</v>
      </c>
      <c r="B126" s="57"/>
      <c r="C126" s="57"/>
      <c r="D126" s="25" t="s">
        <v>54</v>
      </c>
      <c r="E126" s="25">
        <v>10</v>
      </c>
      <c r="F126" s="64" t="s">
        <v>156</v>
      </c>
      <c r="G126" s="64"/>
      <c r="H126" s="25">
        <v>200</v>
      </c>
      <c r="I126" s="26">
        <f>I127</f>
        <v>363.91037</v>
      </c>
      <c r="J126" s="26">
        <f t="shared" si="94"/>
        <v>363.91037</v>
      </c>
      <c r="K126" s="26">
        <v>0</v>
      </c>
      <c r="L126" s="26">
        <f>L127</f>
        <v>0</v>
      </c>
      <c r="M126" s="26">
        <f>M127</f>
        <v>363.91037</v>
      </c>
      <c r="N126" s="26">
        <f t="shared" si="88"/>
        <v>363.91037</v>
      </c>
      <c r="O126" s="26">
        <v>0</v>
      </c>
    </row>
    <row r="127" spans="1:15" ht="21.75" customHeight="1" x14ac:dyDescent="0.3">
      <c r="A127" s="57" t="s">
        <v>15</v>
      </c>
      <c r="B127" s="57"/>
      <c r="C127" s="57"/>
      <c r="D127" s="25" t="s">
        <v>54</v>
      </c>
      <c r="E127" s="25">
        <v>10</v>
      </c>
      <c r="F127" s="64" t="s">
        <v>156</v>
      </c>
      <c r="G127" s="64"/>
      <c r="H127" s="25">
        <v>240</v>
      </c>
      <c r="I127" s="26">
        <v>363.91037</v>
      </c>
      <c r="J127" s="26">
        <f t="shared" si="94"/>
        <v>363.91037</v>
      </c>
      <c r="K127" s="26">
        <v>0</v>
      </c>
      <c r="L127" s="26">
        <v>0</v>
      </c>
      <c r="M127" s="26">
        <f>I127+L127</f>
        <v>363.91037</v>
      </c>
      <c r="N127" s="26">
        <f t="shared" si="88"/>
        <v>363.91037</v>
      </c>
      <c r="O127" s="26">
        <v>0</v>
      </c>
    </row>
    <row r="128" spans="1:15" s="4" customFormat="1" ht="20.25" customHeight="1" x14ac:dyDescent="0.3">
      <c r="A128" s="67" t="s">
        <v>36</v>
      </c>
      <c r="B128" s="67"/>
      <c r="C128" s="67"/>
      <c r="D128" s="19" t="s">
        <v>55</v>
      </c>
      <c r="E128" s="19"/>
      <c r="F128" s="68"/>
      <c r="G128" s="68"/>
      <c r="H128" s="19"/>
      <c r="I128" s="20">
        <f t="shared" ref="I128:O128" si="96">I129+I134</f>
        <v>3170.8749900000003</v>
      </c>
      <c r="J128" s="20">
        <f t="shared" si="96"/>
        <v>3170.8749900000003</v>
      </c>
      <c r="K128" s="20">
        <f t="shared" si="96"/>
        <v>0</v>
      </c>
      <c r="L128" s="20">
        <f t="shared" si="96"/>
        <v>24.28642</v>
      </c>
      <c r="M128" s="20">
        <f t="shared" si="96"/>
        <v>3195.1614099999997</v>
      </c>
      <c r="N128" s="20">
        <f t="shared" si="96"/>
        <v>3195.1614099999997</v>
      </c>
      <c r="O128" s="20">
        <f t="shared" si="96"/>
        <v>0</v>
      </c>
    </row>
    <row r="129" spans="1:15" ht="17.25" customHeight="1" x14ac:dyDescent="0.3">
      <c r="A129" s="82" t="s">
        <v>37</v>
      </c>
      <c r="B129" s="82"/>
      <c r="C129" s="82"/>
      <c r="D129" s="19" t="s">
        <v>55</v>
      </c>
      <c r="E129" s="19" t="s">
        <v>51</v>
      </c>
      <c r="F129" s="68"/>
      <c r="G129" s="68"/>
      <c r="H129" s="19"/>
      <c r="I129" s="20">
        <f>I131</f>
        <v>750.93732999999997</v>
      </c>
      <c r="J129" s="20">
        <f>J131</f>
        <v>750.93732999999997</v>
      </c>
      <c r="K129" s="20">
        <f t="shared" ref="K129" si="97">K131+K134</f>
        <v>0</v>
      </c>
      <c r="L129" s="20">
        <f>L131</f>
        <v>0</v>
      </c>
      <c r="M129" s="20">
        <f>M131</f>
        <v>750.93732999999997</v>
      </c>
      <c r="N129" s="20">
        <f>N131</f>
        <v>750.93732999999997</v>
      </c>
      <c r="O129" s="20">
        <f t="shared" ref="O129" si="98">O131+O134</f>
        <v>0</v>
      </c>
    </row>
    <row r="130" spans="1:15" s="4" customFormat="1" ht="15" customHeight="1" x14ac:dyDescent="0.3">
      <c r="A130" s="62" t="s">
        <v>175</v>
      </c>
      <c r="B130" s="62"/>
      <c r="C130" s="62"/>
      <c r="D130" s="45" t="s">
        <v>55</v>
      </c>
      <c r="E130" s="45" t="s">
        <v>51</v>
      </c>
      <c r="F130" s="63" t="s">
        <v>163</v>
      </c>
      <c r="G130" s="63"/>
      <c r="H130" s="22"/>
      <c r="I130" s="23">
        <f>I131</f>
        <v>750.93732999999997</v>
      </c>
      <c r="J130" s="23">
        <f t="shared" ref="J130:K130" si="99">J131</f>
        <v>750.93732999999997</v>
      </c>
      <c r="K130" s="23">
        <f t="shared" si="99"/>
        <v>0</v>
      </c>
      <c r="L130" s="23">
        <f t="shared" ref="L130:M132" si="100">L131</f>
        <v>0</v>
      </c>
      <c r="M130" s="23">
        <f t="shared" si="100"/>
        <v>750.93732999999997</v>
      </c>
      <c r="N130" s="23">
        <f t="shared" ref="N130:O130" si="101">N131</f>
        <v>750.93732999999997</v>
      </c>
      <c r="O130" s="23">
        <f t="shared" si="101"/>
        <v>0</v>
      </c>
    </row>
    <row r="131" spans="1:15" ht="16.5" customHeight="1" x14ac:dyDescent="0.3">
      <c r="A131" s="92" t="s">
        <v>38</v>
      </c>
      <c r="B131" s="92"/>
      <c r="C131" s="92"/>
      <c r="D131" s="22" t="s">
        <v>55</v>
      </c>
      <c r="E131" s="22" t="s">
        <v>51</v>
      </c>
      <c r="F131" s="63" t="s">
        <v>157</v>
      </c>
      <c r="G131" s="63"/>
      <c r="H131" s="22"/>
      <c r="I131" s="23">
        <f>I132</f>
        <v>750.93732999999997</v>
      </c>
      <c r="J131" s="23">
        <f t="shared" ref="J131:J133" si="102">I131</f>
        <v>750.93732999999997</v>
      </c>
      <c r="K131" s="23">
        <v>0</v>
      </c>
      <c r="L131" s="23">
        <f t="shared" si="100"/>
        <v>0</v>
      </c>
      <c r="M131" s="23">
        <f t="shared" si="100"/>
        <v>750.93732999999997</v>
      </c>
      <c r="N131" s="23">
        <f t="shared" si="88"/>
        <v>750.93732999999997</v>
      </c>
      <c r="O131" s="23">
        <v>0</v>
      </c>
    </row>
    <row r="132" spans="1:15" s="4" customFormat="1" ht="18" customHeight="1" x14ac:dyDescent="0.3">
      <c r="A132" s="57" t="s">
        <v>14</v>
      </c>
      <c r="B132" s="57"/>
      <c r="C132" s="57"/>
      <c r="D132" s="25" t="s">
        <v>55</v>
      </c>
      <c r="E132" s="25" t="s">
        <v>51</v>
      </c>
      <c r="F132" s="64" t="s">
        <v>157</v>
      </c>
      <c r="G132" s="64"/>
      <c r="H132" s="25">
        <v>200</v>
      </c>
      <c r="I132" s="26">
        <f>I133</f>
        <v>750.93732999999997</v>
      </c>
      <c r="J132" s="26">
        <f t="shared" si="102"/>
        <v>750.93732999999997</v>
      </c>
      <c r="K132" s="26">
        <v>0</v>
      </c>
      <c r="L132" s="26">
        <f t="shared" si="100"/>
        <v>0</v>
      </c>
      <c r="M132" s="26">
        <f t="shared" si="100"/>
        <v>750.93732999999997</v>
      </c>
      <c r="N132" s="26">
        <f t="shared" si="88"/>
        <v>750.93732999999997</v>
      </c>
      <c r="O132" s="26">
        <v>0</v>
      </c>
    </row>
    <row r="133" spans="1:15" s="4" customFormat="1" ht="24" customHeight="1" x14ac:dyDescent="0.3">
      <c r="A133" s="57" t="s">
        <v>15</v>
      </c>
      <c r="B133" s="57"/>
      <c r="C133" s="57"/>
      <c r="D133" s="25" t="s">
        <v>55</v>
      </c>
      <c r="E133" s="25" t="s">
        <v>51</v>
      </c>
      <c r="F133" s="64" t="s">
        <v>157</v>
      </c>
      <c r="G133" s="64"/>
      <c r="H133" s="25">
        <v>240</v>
      </c>
      <c r="I133" s="26">
        <v>750.93732999999997</v>
      </c>
      <c r="J133" s="26">
        <f t="shared" si="102"/>
        <v>750.93732999999997</v>
      </c>
      <c r="K133" s="26">
        <v>0</v>
      </c>
      <c r="L133" s="26">
        <v>0</v>
      </c>
      <c r="M133" s="26">
        <f>I133+L133</f>
        <v>750.93732999999997</v>
      </c>
      <c r="N133" s="26">
        <f t="shared" si="88"/>
        <v>750.93732999999997</v>
      </c>
      <c r="O133" s="26">
        <v>0</v>
      </c>
    </row>
    <row r="134" spans="1:15" s="4" customFormat="1" ht="29.25" customHeight="1" x14ac:dyDescent="0.3">
      <c r="A134" s="67" t="s">
        <v>92</v>
      </c>
      <c r="B134" s="67"/>
      <c r="C134" s="67"/>
      <c r="D134" s="19" t="s">
        <v>55</v>
      </c>
      <c r="E134" s="19" t="s">
        <v>53</v>
      </c>
      <c r="F134" s="68" t="s">
        <v>129</v>
      </c>
      <c r="G134" s="68"/>
      <c r="H134" s="19"/>
      <c r="I134" s="20">
        <f t="shared" ref="I134:O134" si="103">I135</f>
        <v>2419.9376600000001</v>
      </c>
      <c r="J134" s="20">
        <f t="shared" si="103"/>
        <v>2419.9376600000001</v>
      </c>
      <c r="K134" s="20">
        <f t="shared" si="103"/>
        <v>0</v>
      </c>
      <c r="L134" s="20">
        <f t="shared" si="103"/>
        <v>24.28642</v>
      </c>
      <c r="M134" s="20">
        <f t="shared" si="103"/>
        <v>2444.22408</v>
      </c>
      <c r="N134" s="20">
        <f t="shared" si="103"/>
        <v>2444.22408</v>
      </c>
      <c r="O134" s="20">
        <f t="shared" si="103"/>
        <v>0</v>
      </c>
    </row>
    <row r="135" spans="1:15" ht="18.75" customHeight="1" x14ac:dyDescent="0.3">
      <c r="A135" s="57" t="s">
        <v>93</v>
      </c>
      <c r="B135" s="57"/>
      <c r="C135" s="57"/>
      <c r="D135" s="25" t="s">
        <v>55</v>
      </c>
      <c r="E135" s="24" t="s">
        <v>53</v>
      </c>
      <c r="F135" s="64" t="s">
        <v>130</v>
      </c>
      <c r="G135" s="64"/>
      <c r="H135" s="25"/>
      <c r="I135" s="26">
        <f>I136+I139</f>
        <v>2419.9376600000001</v>
      </c>
      <c r="J135" s="26">
        <f t="shared" ref="J135:O135" si="104">J136+J139</f>
        <v>2419.9376600000001</v>
      </c>
      <c r="K135" s="26">
        <f t="shared" si="104"/>
        <v>0</v>
      </c>
      <c r="L135" s="26">
        <f t="shared" si="104"/>
        <v>24.28642</v>
      </c>
      <c r="M135" s="26">
        <f t="shared" si="104"/>
        <v>2444.22408</v>
      </c>
      <c r="N135" s="26">
        <f t="shared" si="104"/>
        <v>2444.22408</v>
      </c>
      <c r="O135" s="26">
        <f t="shared" si="104"/>
        <v>0</v>
      </c>
    </row>
    <row r="136" spans="1:15" ht="18.75" customHeight="1" x14ac:dyDescent="0.3">
      <c r="A136" s="57" t="s">
        <v>77</v>
      </c>
      <c r="B136" s="57"/>
      <c r="C136" s="57"/>
      <c r="D136" s="25" t="s">
        <v>55</v>
      </c>
      <c r="E136" s="54" t="s">
        <v>53</v>
      </c>
      <c r="F136" s="64" t="s">
        <v>131</v>
      </c>
      <c r="G136" s="64"/>
      <c r="H136" s="42"/>
      <c r="I136" s="26">
        <f>I137</f>
        <v>1920.7143100000001</v>
      </c>
      <c r="J136" s="26">
        <f t="shared" ref="J136:J138" si="105">I136</f>
        <v>1920.7143100000001</v>
      </c>
      <c r="K136" s="26">
        <v>0</v>
      </c>
      <c r="L136" s="26">
        <f t="shared" ref="L136:M137" si="106">L137</f>
        <v>24.28642</v>
      </c>
      <c r="M136" s="26">
        <f t="shared" si="106"/>
        <v>1945.00073</v>
      </c>
      <c r="N136" s="26">
        <f t="shared" ref="N136:N138" si="107">M136</f>
        <v>1945.00073</v>
      </c>
      <c r="O136" s="26">
        <v>0</v>
      </c>
    </row>
    <row r="137" spans="1:15" ht="18.75" customHeight="1" x14ac:dyDescent="0.3">
      <c r="A137" s="57" t="s">
        <v>14</v>
      </c>
      <c r="B137" s="57"/>
      <c r="C137" s="57"/>
      <c r="D137" s="25" t="s">
        <v>55</v>
      </c>
      <c r="E137" s="54" t="s">
        <v>53</v>
      </c>
      <c r="F137" s="64" t="s">
        <v>131</v>
      </c>
      <c r="G137" s="64"/>
      <c r="H137" s="25">
        <v>200</v>
      </c>
      <c r="I137" s="26">
        <f>I138</f>
        <v>1920.7143100000001</v>
      </c>
      <c r="J137" s="26">
        <f t="shared" si="105"/>
        <v>1920.7143100000001</v>
      </c>
      <c r="K137" s="26">
        <v>0</v>
      </c>
      <c r="L137" s="26">
        <f t="shared" si="106"/>
        <v>24.28642</v>
      </c>
      <c r="M137" s="26">
        <f t="shared" si="106"/>
        <v>1945.00073</v>
      </c>
      <c r="N137" s="26">
        <f t="shared" si="107"/>
        <v>1945.00073</v>
      </c>
      <c r="O137" s="26">
        <v>0</v>
      </c>
    </row>
    <row r="138" spans="1:15" s="4" customFormat="1" ht="27" customHeight="1" x14ac:dyDescent="0.3">
      <c r="A138" s="57" t="s">
        <v>15</v>
      </c>
      <c r="B138" s="57"/>
      <c r="C138" s="57"/>
      <c r="D138" s="25" t="s">
        <v>55</v>
      </c>
      <c r="E138" s="54" t="s">
        <v>53</v>
      </c>
      <c r="F138" s="64" t="s">
        <v>131</v>
      </c>
      <c r="G138" s="64"/>
      <c r="H138" s="25">
        <v>240</v>
      </c>
      <c r="I138" s="26">
        <v>1920.7143100000001</v>
      </c>
      <c r="J138" s="26">
        <f t="shared" si="105"/>
        <v>1920.7143100000001</v>
      </c>
      <c r="K138" s="26">
        <v>0</v>
      </c>
      <c r="L138" s="26">
        <v>24.28642</v>
      </c>
      <c r="M138" s="26">
        <f>I138+L138</f>
        <v>1945.00073</v>
      </c>
      <c r="N138" s="26">
        <f t="shared" si="107"/>
        <v>1945.00073</v>
      </c>
      <c r="O138" s="26">
        <v>0</v>
      </c>
    </row>
    <row r="139" spans="1:15" ht="18.75" customHeight="1" x14ac:dyDescent="0.3">
      <c r="A139" s="57" t="s">
        <v>193</v>
      </c>
      <c r="B139" s="57"/>
      <c r="C139" s="57"/>
      <c r="D139" s="25" t="s">
        <v>55</v>
      </c>
      <c r="E139" s="24" t="s">
        <v>53</v>
      </c>
      <c r="F139" s="64" t="s">
        <v>194</v>
      </c>
      <c r="G139" s="64"/>
      <c r="H139" s="42"/>
      <c r="I139" s="26">
        <f>I140</f>
        <v>499.22334999999998</v>
      </c>
      <c r="J139" s="26">
        <f t="shared" ref="J139:J141" si="108">I139</f>
        <v>499.22334999999998</v>
      </c>
      <c r="K139" s="26">
        <v>0</v>
      </c>
      <c r="L139" s="26">
        <f t="shared" ref="L139:M140" si="109">L140</f>
        <v>0</v>
      </c>
      <c r="M139" s="26">
        <f t="shared" si="109"/>
        <v>499.22334999999998</v>
      </c>
      <c r="N139" s="26">
        <f t="shared" ref="N139:N141" si="110">M139</f>
        <v>499.22334999999998</v>
      </c>
      <c r="O139" s="26">
        <v>0</v>
      </c>
    </row>
    <row r="140" spans="1:15" ht="18.75" customHeight="1" x14ac:dyDescent="0.3">
      <c r="A140" s="57" t="s">
        <v>14</v>
      </c>
      <c r="B140" s="57"/>
      <c r="C140" s="57"/>
      <c r="D140" s="25" t="s">
        <v>55</v>
      </c>
      <c r="E140" s="24" t="s">
        <v>53</v>
      </c>
      <c r="F140" s="64" t="s">
        <v>194</v>
      </c>
      <c r="G140" s="64"/>
      <c r="H140" s="25">
        <v>200</v>
      </c>
      <c r="I140" s="26">
        <f>I141</f>
        <v>499.22334999999998</v>
      </c>
      <c r="J140" s="26">
        <f t="shared" si="108"/>
        <v>499.22334999999998</v>
      </c>
      <c r="K140" s="26">
        <v>0</v>
      </c>
      <c r="L140" s="26">
        <f t="shared" si="109"/>
        <v>0</v>
      </c>
      <c r="M140" s="26">
        <f t="shared" si="109"/>
        <v>499.22334999999998</v>
      </c>
      <c r="N140" s="26">
        <f t="shared" si="110"/>
        <v>499.22334999999998</v>
      </c>
      <c r="O140" s="26">
        <v>0</v>
      </c>
    </row>
    <row r="141" spans="1:15" s="4" customFormat="1" ht="27" customHeight="1" x14ac:dyDescent="0.3">
      <c r="A141" s="57" t="s">
        <v>15</v>
      </c>
      <c r="B141" s="57"/>
      <c r="C141" s="57"/>
      <c r="D141" s="25" t="s">
        <v>55</v>
      </c>
      <c r="E141" s="24" t="s">
        <v>53</v>
      </c>
      <c r="F141" s="64" t="s">
        <v>194</v>
      </c>
      <c r="G141" s="64"/>
      <c r="H141" s="25">
        <v>240</v>
      </c>
      <c r="I141" s="26">
        <v>499.22334999999998</v>
      </c>
      <c r="J141" s="26">
        <f t="shared" si="108"/>
        <v>499.22334999999998</v>
      </c>
      <c r="K141" s="26">
        <v>0</v>
      </c>
      <c r="L141" s="26">
        <v>0</v>
      </c>
      <c r="M141" s="26">
        <f>I141+L141</f>
        <v>499.22334999999998</v>
      </c>
      <c r="N141" s="26">
        <f t="shared" si="110"/>
        <v>499.22334999999998</v>
      </c>
      <c r="O141" s="26">
        <v>0</v>
      </c>
    </row>
    <row r="142" spans="1:15" s="5" customFormat="1" ht="14.25" customHeight="1" x14ac:dyDescent="0.3">
      <c r="A142" s="67" t="s">
        <v>67</v>
      </c>
      <c r="B142" s="67"/>
      <c r="C142" s="67"/>
      <c r="D142" s="18" t="s">
        <v>66</v>
      </c>
      <c r="E142" s="18"/>
      <c r="F142" s="68"/>
      <c r="G142" s="68"/>
      <c r="H142" s="19"/>
      <c r="I142" s="20">
        <f t="shared" ref="I142:K151" si="111">I143</f>
        <v>552.38580000000002</v>
      </c>
      <c r="J142" s="20">
        <f>J143</f>
        <v>552.19722000000002</v>
      </c>
      <c r="K142" s="20">
        <f>K143</f>
        <v>0.18858</v>
      </c>
      <c r="L142" s="20">
        <f t="shared" ref="L142:O151" si="112">L143</f>
        <v>0</v>
      </c>
      <c r="M142" s="20">
        <f t="shared" si="112"/>
        <v>552.38580000000002</v>
      </c>
      <c r="N142" s="20">
        <f>N143</f>
        <v>552.19722000000002</v>
      </c>
      <c r="O142" s="20">
        <f>O143</f>
        <v>0.18858</v>
      </c>
    </row>
    <row r="143" spans="1:15" s="5" customFormat="1" ht="18" customHeight="1" x14ac:dyDescent="0.3">
      <c r="A143" s="67" t="s">
        <v>68</v>
      </c>
      <c r="B143" s="67"/>
      <c r="C143" s="67"/>
      <c r="D143" s="44" t="s">
        <v>66</v>
      </c>
      <c r="E143" s="44" t="s">
        <v>55</v>
      </c>
      <c r="F143" s="68"/>
      <c r="G143" s="68"/>
      <c r="H143" s="19"/>
      <c r="I143" s="20">
        <f t="shared" si="111"/>
        <v>552.38580000000002</v>
      </c>
      <c r="J143" s="20">
        <f>J144</f>
        <v>552.19722000000002</v>
      </c>
      <c r="K143" s="20">
        <f>K144</f>
        <v>0.18858</v>
      </c>
      <c r="L143" s="20">
        <f t="shared" si="112"/>
        <v>0</v>
      </c>
      <c r="M143" s="20">
        <f t="shared" si="112"/>
        <v>552.38580000000002</v>
      </c>
      <c r="N143" s="20">
        <f>N144</f>
        <v>552.19722000000002</v>
      </c>
      <c r="O143" s="20">
        <f>O144</f>
        <v>0.18858</v>
      </c>
    </row>
    <row r="144" spans="1:15" s="5" customFormat="1" ht="29.25" customHeight="1" x14ac:dyDescent="0.3">
      <c r="A144" s="65" t="s">
        <v>94</v>
      </c>
      <c r="B144" s="65"/>
      <c r="C144" s="65"/>
      <c r="D144" s="27" t="s">
        <v>66</v>
      </c>
      <c r="E144" s="27" t="s">
        <v>55</v>
      </c>
      <c r="F144" s="66" t="s">
        <v>132</v>
      </c>
      <c r="G144" s="66"/>
      <c r="H144" s="28"/>
      <c r="I144" s="29">
        <f>I149+I145</f>
        <v>552.38580000000002</v>
      </c>
      <c r="J144" s="29">
        <f t="shared" ref="J144:O144" si="113">J149+J145</f>
        <v>552.19722000000002</v>
      </c>
      <c r="K144" s="29">
        <f t="shared" si="113"/>
        <v>0.18858</v>
      </c>
      <c r="L144" s="29">
        <f t="shared" si="113"/>
        <v>0</v>
      </c>
      <c r="M144" s="29">
        <f t="shared" si="113"/>
        <v>552.38580000000002</v>
      </c>
      <c r="N144" s="29">
        <f t="shared" si="113"/>
        <v>552.19722000000002</v>
      </c>
      <c r="O144" s="29">
        <f t="shared" si="113"/>
        <v>0.18858</v>
      </c>
    </row>
    <row r="145" spans="1:15" s="13" customFormat="1" ht="33" customHeight="1" x14ac:dyDescent="0.3">
      <c r="A145" s="55" t="s">
        <v>187</v>
      </c>
      <c r="B145" s="55"/>
      <c r="C145" s="55"/>
      <c r="D145" s="53" t="s">
        <v>66</v>
      </c>
      <c r="E145" s="53" t="s">
        <v>55</v>
      </c>
      <c r="F145" s="56" t="s">
        <v>189</v>
      </c>
      <c r="G145" s="56"/>
      <c r="H145" s="31"/>
      <c r="I145" s="32">
        <f t="shared" si="111"/>
        <v>0.18858</v>
      </c>
      <c r="J145" s="32">
        <v>0</v>
      </c>
      <c r="K145" s="32">
        <f t="shared" si="111"/>
        <v>0.18858</v>
      </c>
      <c r="L145" s="32">
        <f t="shared" si="112"/>
        <v>0</v>
      </c>
      <c r="M145" s="32">
        <f t="shared" si="112"/>
        <v>0.18858</v>
      </c>
      <c r="N145" s="32">
        <f t="shared" si="112"/>
        <v>0</v>
      </c>
      <c r="O145" s="32">
        <f t="shared" si="112"/>
        <v>0.18858</v>
      </c>
    </row>
    <row r="146" spans="1:15" s="13" customFormat="1" ht="39" customHeight="1" x14ac:dyDescent="0.3">
      <c r="A146" s="57" t="s">
        <v>188</v>
      </c>
      <c r="B146" s="57"/>
      <c r="C146" s="57"/>
      <c r="D146" s="53" t="s">
        <v>66</v>
      </c>
      <c r="E146" s="53" t="s">
        <v>55</v>
      </c>
      <c r="F146" s="56" t="s">
        <v>190</v>
      </c>
      <c r="G146" s="56"/>
      <c r="H146" s="31"/>
      <c r="I146" s="32">
        <f t="shared" si="111"/>
        <v>0.18858</v>
      </c>
      <c r="J146" s="32">
        <v>0</v>
      </c>
      <c r="K146" s="32">
        <f>K147</f>
        <v>0.18858</v>
      </c>
      <c r="L146" s="32">
        <f t="shared" si="112"/>
        <v>0</v>
      </c>
      <c r="M146" s="32">
        <f t="shared" si="112"/>
        <v>0.18858</v>
      </c>
      <c r="N146" s="32">
        <v>0</v>
      </c>
      <c r="O146" s="32">
        <f>O147</f>
        <v>0.18858</v>
      </c>
    </row>
    <row r="147" spans="1:15" s="5" customFormat="1" ht="45.75" customHeight="1" x14ac:dyDescent="0.3">
      <c r="A147" s="57" t="s">
        <v>9</v>
      </c>
      <c r="B147" s="57"/>
      <c r="C147" s="57"/>
      <c r="D147" s="53" t="s">
        <v>66</v>
      </c>
      <c r="E147" s="53" t="s">
        <v>55</v>
      </c>
      <c r="F147" s="56" t="s">
        <v>190</v>
      </c>
      <c r="G147" s="56"/>
      <c r="H147" s="31" t="s">
        <v>64</v>
      </c>
      <c r="I147" s="32">
        <f t="shared" si="111"/>
        <v>0.18858</v>
      </c>
      <c r="J147" s="32">
        <v>0</v>
      </c>
      <c r="K147" s="32">
        <f>K148</f>
        <v>0.18858</v>
      </c>
      <c r="L147" s="32">
        <f t="shared" si="112"/>
        <v>0</v>
      </c>
      <c r="M147" s="32">
        <f t="shared" si="112"/>
        <v>0.18858</v>
      </c>
      <c r="N147" s="32">
        <v>0</v>
      </c>
      <c r="O147" s="32">
        <f>O148</f>
        <v>0.18858</v>
      </c>
    </row>
    <row r="148" spans="1:15" s="5" customFormat="1" ht="29.25" customHeight="1" x14ac:dyDescent="0.3">
      <c r="A148" s="57" t="s">
        <v>10</v>
      </c>
      <c r="B148" s="57"/>
      <c r="C148" s="57"/>
      <c r="D148" s="53" t="s">
        <v>66</v>
      </c>
      <c r="E148" s="53" t="s">
        <v>55</v>
      </c>
      <c r="F148" s="56" t="s">
        <v>190</v>
      </c>
      <c r="G148" s="56"/>
      <c r="H148" s="31" t="s">
        <v>65</v>
      </c>
      <c r="I148" s="32">
        <v>0.18858</v>
      </c>
      <c r="J148" s="32">
        <v>0</v>
      </c>
      <c r="K148" s="32">
        <v>0.18858</v>
      </c>
      <c r="L148" s="32">
        <v>0</v>
      </c>
      <c r="M148" s="32">
        <f>I148+L148</f>
        <v>0.18858</v>
      </c>
      <c r="N148" s="32">
        <v>0</v>
      </c>
      <c r="O148" s="32">
        <v>0.18858</v>
      </c>
    </row>
    <row r="149" spans="1:15" s="13" customFormat="1" ht="33" customHeight="1" x14ac:dyDescent="0.3">
      <c r="A149" s="55" t="s">
        <v>95</v>
      </c>
      <c r="B149" s="55"/>
      <c r="C149" s="55"/>
      <c r="D149" s="30" t="s">
        <v>66</v>
      </c>
      <c r="E149" s="30" t="s">
        <v>55</v>
      </c>
      <c r="F149" s="56" t="s">
        <v>133</v>
      </c>
      <c r="G149" s="56"/>
      <c r="H149" s="31"/>
      <c r="I149" s="32">
        <f t="shared" si="111"/>
        <v>552.19722000000002</v>
      </c>
      <c r="J149" s="32">
        <f t="shared" si="111"/>
        <v>552.19722000000002</v>
      </c>
      <c r="K149" s="32">
        <f t="shared" si="111"/>
        <v>0</v>
      </c>
      <c r="L149" s="32">
        <f t="shared" si="112"/>
        <v>0</v>
      </c>
      <c r="M149" s="32">
        <f t="shared" si="112"/>
        <v>552.19722000000002</v>
      </c>
      <c r="N149" s="32">
        <f t="shared" ref="N149:O149" si="114">N150</f>
        <v>552.19722000000002</v>
      </c>
      <c r="O149" s="32">
        <f t="shared" si="114"/>
        <v>0</v>
      </c>
    </row>
    <row r="150" spans="1:15" s="13" customFormat="1" ht="21" customHeight="1" x14ac:dyDescent="0.3">
      <c r="A150" s="55" t="s">
        <v>158</v>
      </c>
      <c r="B150" s="55"/>
      <c r="C150" s="55"/>
      <c r="D150" s="30" t="s">
        <v>66</v>
      </c>
      <c r="E150" s="30" t="s">
        <v>55</v>
      </c>
      <c r="F150" s="56" t="s">
        <v>159</v>
      </c>
      <c r="G150" s="56"/>
      <c r="H150" s="31"/>
      <c r="I150" s="32">
        <f t="shared" si="111"/>
        <v>552.19722000000002</v>
      </c>
      <c r="J150" s="32">
        <f t="shared" ref="J150:J152" si="115">I150</f>
        <v>552.19722000000002</v>
      </c>
      <c r="K150" s="32">
        <v>0</v>
      </c>
      <c r="L150" s="32">
        <f t="shared" si="112"/>
        <v>0</v>
      </c>
      <c r="M150" s="32">
        <f t="shared" si="112"/>
        <v>552.19722000000002</v>
      </c>
      <c r="N150" s="32">
        <f t="shared" ref="N150" si="116">M150</f>
        <v>552.19722000000002</v>
      </c>
      <c r="O150" s="32">
        <v>0</v>
      </c>
    </row>
    <row r="151" spans="1:15" s="5" customFormat="1" ht="12.75" customHeight="1" x14ac:dyDescent="0.3">
      <c r="A151" s="55" t="s">
        <v>14</v>
      </c>
      <c r="B151" s="55"/>
      <c r="C151" s="55"/>
      <c r="D151" s="30" t="s">
        <v>66</v>
      </c>
      <c r="E151" s="30" t="s">
        <v>55</v>
      </c>
      <c r="F151" s="56" t="s">
        <v>159</v>
      </c>
      <c r="G151" s="56"/>
      <c r="H151" s="31" t="s">
        <v>61</v>
      </c>
      <c r="I151" s="32">
        <f t="shared" si="111"/>
        <v>552.19722000000002</v>
      </c>
      <c r="J151" s="32">
        <f t="shared" si="115"/>
        <v>552.19722000000002</v>
      </c>
      <c r="K151" s="32">
        <v>0</v>
      </c>
      <c r="L151" s="32">
        <f t="shared" si="112"/>
        <v>0</v>
      </c>
      <c r="M151" s="32">
        <f t="shared" si="112"/>
        <v>552.19722000000002</v>
      </c>
      <c r="N151" s="32">
        <f t="shared" si="88"/>
        <v>552.19722000000002</v>
      </c>
      <c r="O151" s="32">
        <v>0</v>
      </c>
    </row>
    <row r="152" spans="1:15" s="5" customFormat="1" ht="29.25" customHeight="1" x14ac:dyDescent="0.3">
      <c r="A152" s="55" t="s">
        <v>15</v>
      </c>
      <c r="B152" s="55"/>
      <c r="C152" s="55"/>
      <c r="D152" s="30" t="s">
        <v>66</v>
      </c>
      <c r="E152" s="30" t="s">
        <v>55</v>
      </c>
      <c r="F152" s="56" t="s">
        <v>159</v>
      </c>
      <c r="G152" s="56"/>
      <c r="H152" s="31" t="s">
        <v>62</v>
      </c>
      <c r="I152" s="32">
        <v>552.19722000000002</v>
      </c>
      <c r="J152" s="32">
        <f t="shared" si="115"/>
        <v>552.19722000000002</v>
      </c>
      <c r="K152" s="32">
        <v>0</v>
      </c>
      <c r="L152" s="32">
        <v>0</v>
      </c>
      <c r="M152" s="32">
        <f>I152+L152</f>
        <v>552.19722000000002</v>
      </c>
      <c r="N152" s="32">
        <f t="shared" si="88"/>
        <v>552.19722000000002</v>
      </c>
      <c r="O152" s="32">
        <v>0</v>
      </c>
    </row>
    <row r="153" spans="1:15" s="5" customFormat="1" ht="16.5" customHeight="1" x14ac:dyDescent="0.3">
      <c r="A153" s="67" t="s">
        <v>147</v>
      </c>
      <c r="B153" s="67"/>
      <c r="C153" s="67"/>
      <c r="D153" s="18" t="s">
        <v>71</v>
      </c>
      <c r="E153" s="18"/>
      <c r="F153" s="68"/>
      <c r="G153" s="68"/>
      <c r="H153" s="19"/>
      <c r="I153" s="20">
        <f>I154+I160</f>
        <v>75</v>
      </c>
      <c r="J153" s="20">
        <f t="shared" ref="J153:K153" si="117">J154+J160</f>
        <v>75</v>
      </c>
      <c r="K153" s="20">
        <f t="shared" si="117"/>
        <v>0</v>
      </c>
      <c r="L153" s="20">
        <f>L154+L160</f>
        <v>0</v>
      </c>
      <c r="M153" s="20">
        <f>M154+M160</f>
        <v>75</v>
      </c>
      <c r="N153" s="20">
        <f t="shared" ref="N153:O153" si="118">N154+N160</f>
        <v>75</v>
      </c>
      <c r="O153" s="20">
        <f t="shared" si="118"/>
        <v>0</v>
      </c>
    </row>
    <row r="154" spans="1:15" s="5" customFormat="1" ht="19.5" customHeight="1" x14ac:dyDescent="0.3">
      <c r="A154" s="67" t="s">
        <v>144</v>
      </c>
      <c r="B154" s="67"/>
      <c r="C154" s="67"/>
      <c r="D154" s="44" t="s">
        <v>71</v>
      </c>
      <c r="E154" s="44" t="s">
        <v>55</v>
      </c>
      <c r="F154" s="68"/>
      <c r="G154" s="68"/>
      <c r="H154" s="19"/>
      <c r="I154" s="20">
        <f>I155</f>
        <v>25</v>
      </c>
      <c r="J154" s="20">
        <f t="shared" ref="J154" si="119">I154</f>
        <v>25</v>
      </c>
      <c r="K154" s="20">
        <v>0</v>
      </c>
      <c r="L154" s="20">
        <f t="shared" ref="L154:M158" si="120">L155</f>
        <v>0</v>
      </c>
      <c r="M154" s="20">
        <f t="shared" si="120"/>
        <v>25</v>
      </c>
      <c r="N154" s="20">
        <f t="shared" ref="N154" si="121">M154</f>
        <v>25</v>
      </c>
      <c r="O154" s="20">
        <v>0</v>
      </c>
    </row>
    <row r="155" spans="1:15" s="4" customFormat="1" ht="36.75" customHeight="1" x14ac:dyDescent="0.3">
      <c r="A155" s="62" t="s">
        <v>73</v>
      </c>
      <c r="B155" s="62"/>
      <c r="C155" s="62"/>
      <c r="D155" s="21" t="s">
        <v>71</v>
      </c>
      <c r="E155" s="21" t="s">
        <v>55</v>
      </c>
      <c r="F155" s="63" t="s">
        <v>101</v>
      </c>
      <c r="G155" s="63"/>
      <c r="H155" s="22"/>
      <c r="I155" s="23">
        <f>I156</f>
        <v>25</v>
      </c>
      <c r="J155" s="23">
        <f t="shared" ref="J155:K157" si="122">J156</f>
        <v>25</v>
      </c>
      <c r="K155" s="23">
        <f t="shared" si="122"/>
        <v>0</v>
      </c>
      <c r="L155" s="23">
        <f t="shared" si="120"/>
        <v>0</v>
      </c>
      <c r="M155" s="23">
        <f t="shared" si="120"/>
        <v>25</v>
      </c>
      <c r="N155" s="23">
        <f t="shared" ref="N155:O155" si="123">N156</f>
        <v>25</v>
      </c>
      <c r="O155" s="23">
        <f t="shared" si="123"/>
        <v>0</v>
      </c>
    </row>
    <row r="156" spans="1:15" ht="27" customHeight="1" x14ac:dyDescent="0.3">
      <c r="A156" s="57" t="s">
        <v>140</v>
      </c>
      <c r="B156" s="57"/>
      <c r="C156" s="57"/>
      <c r="D156" s="24" t="s">
        <v>71</v>
      </c>
      <c r="E156" s="24" t="s">
        <v>55</v>
      </c>
      <c r="F156" s="64" t="s">
        <v>102</v>
      </c>
      <c r="G156" s="64"/>
      <c r="H156" s="25"/>
      <c r="I156" s="26">
        <f>I157</f>
        <v>25</v>
      </c>
      <c r="J156" s="26">
        <f t="shared" si="122"/>
        <v>25</v>
      </c>
      <c r="K156" s="26">
        <f t="shared" si="122"/>
        <v>0</v>
      </c>
      <c r="L156" s="26">
        <f t="shared" si="120"/>
        <v>0</v>
      </c>
      <c r="M156" s="26">
        <f t="shared" si="120"/>
        <v>25</v>
      </c>
      <c r="N156" s="26">
        <f t="shared" ref="N156:O156" si="124">N157</f>
        <v>25</v>
      </c>
      <c r="O156" s="26">
        <f t="shared" si="124"/>
        <v>0</v>
      </c>
    </row>
    <row r="157" spans="1:15" s="4" customFormat="1" ht="27" customHeight="1" x14ac:dyDescent="0.3">
      <c r="A157" s="57" t="s">
        <v>148</v>
      </c>
      <c r="B157" s="57"/>
      <c r="C157" s="57"/>
      <c r="D157" s="24" t="s">
        <v>71</v>
      </c>
      <c r="E157" s="24" t="s">
        <v>55</v>
      </c>
      <c r="F157" s="64" t="s">
        <v>145</v>
      </c>
      <c r="G157" s="64"/>
      <c r="H157" s="25"/>
      <c r="I157" s="26">
        <f>I158</f>
        <v>25</v>
      </c>
      <c r="J157" s="26">
        <f t="shared" si="122"/>
        <v>25</v>
      </c>
      <c r="K157" s="26">
        <f t="shared" si="122"/>
        <v>0</v>
      </c>
      <c r="L157" s="26">
        <f t="shared" si="120"/>
        <v>0</v>
      </c>
      <c r="M157" s="26">
        <f t="shared" si="120"/>
        <v>25</v>
      </c>
      <c r="N157" s="26">
        <f t="shared" ref="N157:O157" si="125">N158</f>
        <v>25</v>
      </c>
      <c r="O157" s="26">
        <f t="shared" si="125"/>
        <v>0</v>
      </c>
    </row>
    <row r="158" spans="1:15" ht="22.5" customHeight="1" x14ac:dyDescent="0.3">
      <c r="A158" s="57" t="s">
        <v>14</v>
      </c>
      <c r="B158" s="57"/>
      <c r="C158" s="57"/>
      <c r="D158" s="24" t="s">
        <v>71</v>
      </c>
      <c r="E158" s="24" t="s">
        <v>55</v>
      </c>
      <c r="F158" s="64" t="s">
        <v>145</v>
      </c>
      <c r="G158" s="64"/>
      <c r="H158" s="25">
        <v>200</v>
      </c>
      <c r="I158" s="26">
        <f>I159</f>
        <v>25</v>
      </c>
      <c r="J158" s="26">
        <f>I158</f>
        <v>25</v>
      </c>
      <c r="K158" s="26">
        <v>0</v>
      </c>
      <c r="L158" s="26">
        <f t="shared" si="120"/>
        <v>0</v>
      </c>
      <c r="M158" s="26">
        <f t="shared" si="120"/>
        <v>25</v>
      </c>
      <c r="N158" s="26">
        <f>M158</f>
        <v>25</v>
      </c>
      <c r="O158" s="26">
        <v>0</v>
      </c>
    </row>
    <row r="159" spans="1:15" ht="25.5" customHeight="1" x14ac:dyDescent="0.3">
      <c r="A159" s="57" t="s">
        <v>15</v>
      </c>
      <c r="B159" s="57"/>
      <c r="C159" s="57"/>
      <c r="D159" s="24" t="s">
        <v>71</v>
      </c>
      <c r="E159" s="24" t="s">
        <v>55</v>
      </c>
      <c r="F159" s="64" t="s">
        <v>145</v>
      </c>
      <c r="G159" s="64"/>
      <c r="H159" s="25">
        <v>240</v>
      </c>
      <c r="I159" s="26">
        <v>25</v>
      </c>
      <c r="J159" s="26">
        <f>I159</f>
        <v>25</v>
      </c>
      <c r="K159" s="26">
        <v>0</v>
      </c>
      <c r="L159" s="26">
        <v>0</v>
      </c>
      <c r="M159" s="26">
        <f>I159+L159</f>
        <v>25</v>
      </c>
      <c r="N159" s="26">
        <f>M159</f>
        <v>25</v>
      </c>
      <c r="O159" s="26">
        <v>0</v>
      </c>
    </row>
    <row r="160" spans="1:15" s="5" customFormat="1" ht="19.5" customHeight="1" x14ac:dyDescent="0.3">
      <c r="A160" s="67" t="s">
        <v>72</v>
      </c>
      <c r="B160" s="67"/>
      <c r="C160" s="67"/>
      <c r="D160" s="44" t="s">
        <v>71</v>
      </c>
      <c r="E160" s="44" t="s">
        <v>71</v>
      </c>
      <c r="F160" s="68"/>
      <c r="G160" s="68"/>
      <c r="H160" s="19"/>
      <c r="I160" s="20">
        <f t="shared" ref="I160:K164" si="126">I161</f>
        <v>50</v>
      </c>
      <c r="J160" s="20">
        <f t="shared" ref="J160" si="127">I160</f>
        <v>50</v>
      </c>
      <c r="K160" s="20">
        <v>0</v>
      </c>
      <c r="L160" s="20">
        <f t="shared" ref="L160:M164" si="128">L161</f>
        <v>0</v>
      </c>
      <c r="M160" s="20">
        <f t="shared" si="128"/>
        <v>50</v>
      </c>
      <c r="N160" s="20">
        <f t="shared" ref="N160:N165" si="129">M160</f>
        <v>50</v>
      </c>
      <c r="O160" s="20">
        <v>0</v>
      </c>
    </row>
    <row r="161" spans="1:15" s="5" customFormat="1" ht="28.5" customHeight="1" x14ac:dyDescent="0.3">
      <c r="A161" s="65" t="s">
        <v>98</v>
      </c>
      <c r="B161" s="65"/>
      <c r="C161" s="65"/>
      <c r="D161" s="27" t="s">
        <v>71</v>
      </c>
      <c r="E161" s="27" t="s">
        <v>71</v>
      </c>
      <c r="F161" s="66" t="s">
        <v>100</v>
      </c>
      <c r="G161" s="66"/>
      <c r="H161" s="28"/>
      <c r="I161" s="29">
        <f t="shared" si="126"/>
        <v>50</v>
      </c>
      <c r="J161" s="29">
        <f t="shared" si="126"/>
        <v>50</v>
      </c>
      <c r="K161" s="29">
        <f t="shared" si="126"/>
        <v>0</v>
      </c>
      <c r="L161" s="29">
        <f t="shared" si="128"/>
        <v>0</v>
      </c>
      <c r="M161" s="29">
        <f t="shared" si="128"/>
        <v>50</v>
      </c>
      <c r="N161" s="29">
        <f t="shared" ref="N161:O161" si="130">N162</f>
        <v>50</v>
      </c>
      <c r="O161" s="29">
        <f t="shared" si="130"/>
        <v>0</v>
      </c>
    </row>
    <row r="162" spans="1:15" s="13" customFormat="1" ht="16.5" customHeight="1" x14ac:dyDescent="0.3">
      <c r="A162" s="55" t="s">
        <v>134</v>
      </c>
      <c r="B162" s="55"/>
      <c r="C162" s="55"/>
      <c r="D162" s="30" t="s">
        <v>71</v>
      </c>
      <c r="E162" s="30" t="s">
        <v>71</v>
      </c>
      <c r="F162" s="56" t="s">
        <v>135</v>
      </c>
      <c r="G162" s="56"/>
      <c r="H162" s="31"/>
      <c r="I162" s="32">
        <f t="shared" si="126"/>
        <v>50</v>
      </c>
      <c r="J162" s="32">
        <f t="shared" ref="J162:J166" si="131">I162</f>
        <v>50</v>
      </c>
      <c r="K162" s="32">
        <v>0</v>
      </c>
      <c r="L162" s="32">
        <f t="shared" si="128"/>
        <v>0</v>
      </c>
      <c r="M162" s="32">
        <f t="shared" si="128"/>
        <v>50</v>
      </c>
      <c r="N162" s="32">
        <f t="shared" si="129"/>
        <v>50</v>
      </c>
      <c r="O162" s="32">
        <v>0</v>
      </c>
    </row>
    <row r="163" spans="1:15" s="13" customFormat="1" ht="21.75" customHeight="1" x14ac:dyDescent="0.3">
      <c r="A163" s="55" t="s">
        <v>77</v>
      </c>
      <c r="B163" s="55"/>
      <c r="C163" s="55"/>
      <c r="D163" s="30" t="s">
        <v>71</v>
      </c>
      <c r="E163" s="30" t="s">
        <v>71</v>
      </c>
      <c r="F163" s="56" t="s">
        <v>136</v>
      </c>
      <c r="G163" s="56"/>
      <c r="H163" s="31"/>
      <c r="I163" s="32">
        <f t="shared" si="126"/>
        <v>50</v>
      </c>
      <c r="J163" s="32">
        <f t="shared" si="131"/>
        <v>50</v>
      </c>
      <c r="K163" s="32">
        <v>0</v>
      </c>
      <c r="L163" s="32">
        <f t="shared" si="128"/>
        <v>0</v>
      </c>
      <c r="M163" s="32">
        <f t="shared" si="128"/>
        <v>50</v>
      </c>
      <c r="N163" s="32">
        <f t="shared" ref="N163" si="132">M163</f>
        <v>50</v>
      </c>
      <c r="O163" s="32">
        <v>0</v>
      </c>
    </row>
    <row r="164" spans="1:15" s="5" customFormat="1" ht="19.5" customHeight="1" x14ac:dyDescent="0.3">
      <c r="A164" s="55" t="s">
        <v>14</v>
      </c>
      <c r="B164" s="55"/>
      <c r="C164" s="55"/>
      <c r="D164" s="30" t="s">
        <v>71</v>
      </c>
      <c r="E164" s="30" t="s">
        <v>71</v>
      </c>
      <c r="F164" s="56" t="s">
        <v>136</v>
      </c>
      <c r="G164" s="56"/>
      <c r="H164" s="31" t="s">
        <v>61</v>
      </c>
      <c r="I164" s="32">
        <f t="shared" si="126"/>
        <v>50</v>
      </c>
      <c r="J164" s="32">
        <f t="shared" si="131"/>
        <v>50</v>
      </c>
      <c r="K164" s="32">
        <v>0</v>
      </c>
      <c r="L164" s="32">
        <f t="shared" si="128"/>
        <v>0</v>
      </c>
      <c r="M164" s="32">
        <f t="shared" si="128"/>
        <v>50</v>
      </c>
      <c r="N164" s="32">
        <f t="shared" si="129"/>
        <v>50</v>
      </c>
      <c r="O164" s="32">
        <v>0</v>
      </c>
    </row>
    <row r="165" spans="1:15" s="5" customFormat="1" ht="21" customHeight="1" x14ac:dyDescent="0.3">
      <c r="A165" s="55" t="s">
        <v>15</v>
      </c>
      <c r="B165" s="55"/>
      <c r="C165" s="55"/>
      <c r="D165" s="30" t="s">
        <v>71</v>
      </c>
      <c r="E165" s="30" t="s">
        <v>71</v>
      </c>
      <c r="F165" s="56" t="s">
        <v>136</v>
      </c>
      <c r="G165" s="56"/>
      <c r="H165" s="31" t="s">
        <v>62</v>
      </c>
      <c r="I165" s="32">
        <v>50</v>
      </c>
      <c r="J165" s="32">
        <f t="shared" si="131"/>
        <v>50</v>
      </c>
      <c r="K165" s="32">
        <v>0</v>
      </c>
      <c r="L165" s="32">
        <v>0</v>
      </c>
      <c r="M165" s="32">
        <f>I165+L165</f>
        <v>50</v>
      </c>
      <c r="N165" s="32">
        <f t="shared" si="129"/>
        <v>50</v>
      </c>
      <c r="O165" s="32">
        <v>0</v>
      </c>
    </row>
    <row r="166" spans="1:15" s="5" customFormat="1" ht="14.25" customHeight="1" x14ac:dyDescent="0.3">
      <c r="A166" s="67" t="s">
        <v>39</v>
      </c>
      <c r="B166" s="67"/>
      <c r="C166" s="67"/>
      <c r="D166" s="18">
        <v>10</v>
      </c>
      <c r="E166" s="18"/>
      <c r="F166" s="68"/>
      <c r="G166" s="68"/>
      <c r="H166" s="19"/>
      <c r="I166" s="20">
        <f>I167</f>
        <v>60</v>
      </c>
      <c r="J166" s="20">
        <f t="shared" si="131"/>
        <v>60</v>
      </c>
      <c r="K166" s="20">
        <v>0</v>
      </c>
      <c r="L166" s="20">
        <f>L167</f>
        <v>0</v>
      </c>
      <c r="M166" s="20">
        <f>M167</f>
        <v>60</v>
      </c>
      <c r="N166" s="20">
        <f t="shared" si="88"/>
        <v>60</v>
      </c>
      <c r="O166" s="20">
        <v>0</v>
      </c>
    </row>
    <row r="167" spans="1:15" s="5" customFormat="1" ht="15.75" customHeight="1" x14ac:dyDescent="0.3">
      <c r="A167" s="67" t="s">
        <v>40</v>
      </c>
      <c r="B167" s="67"/>
      <c r="C167" s="67"/>
      <c r="D167" s="44">
        <v>10</v>
      </c>
      <c r="E167" s="44" t="s">
        <v>51</v>
      </c>
      <c r="F167" s="68"/>
      <c r="G167" s="68"/>
      <c r="H167" s="19"/>
      <c r="I167" s="20">
        <f>I169</f>
        <v>60</v>
      </c>
      <c r="J167" s="20">
        <f t="shared" ref="J167:K167" si="133">J169</f>
        <v>60</v>
      </c>
      <c r="K167" s="20">
        <f t="shared" si="133"/>
        <v>0</v>
      </c>
      <c r="L167" s="20">
        <f>L169</f>
        <v>0</v>
      </c>
      <c r="M167" s="20">
        <f>M169</f>
        <v>60</v>
      </c>
      <c r="N167" s="20">
        <f t="shared" ref="N167:O167" si="134">N169</f>
        <v>60</v>
      </c>
      <c r="O167" s="20">
        <f t="shared" si="134"/>
        <v>0</v>
      </c>
    </row>
    <row r="168" spans="1:15" s="4" customFormat="1" ht="15" customHeight="1" x14ac:dyDescent="0.3">
      <c r="A168" s="62" t="s">
        <v>175</v>
      </c>
      <c r="B168" s="62"/>
      <c r="C168" s="62"/>
      <c r="D168" s="45" t="s">
        <v>168</v>
      </c>
      <c r="E168" s="45" t="s">
        <v>51</v>
      </c>
      <c r="F168" s="63" t="s">
        <v>163</v>
      </c>
      <c r="G168" s="63"/>
      <c r="H168" s="22"/>
      <c r="I168" s="23">
        <f>I169</f>
        <v>60</v>
      </c>
      <c r="J168" s="23">
        <f t="shared" ref="J168:K168" si="135">J169</f>
        <v>60</v>
      </c>
      <c r="K168" s="23">
        <f t="shared" si="135"/>
        <v>0</v>
      </c>
      <c r="L168" s="23">
        <f t="shared" ref="L168:O170" si="136">L169</f>
        <v>0</v>
      </c>
      <c r="M168" s="23">
        <f t="shared" si="136"/>
        <v>60</v>
      </c>
      <c r="N168" s="23">
        <f t="shared" ref="N168:O168" si="137">N169</f>
        <v>60</v>
      </c>
      <c r="O168" s="23">
        <f t="shared" si="137"/>
        <v>0</v>
      </c>
    </row>
    <row r="169" spans="1:15" s="5" customFormat="1" ht="12.75" customHeight="1" x14ac:dyDescent="0.3">
      <c r="A169" s="65" t="s">
        <v>41</v>
      </c>
      <c r="B169" s="65"/>
      <c r="C169" s="65"/>
      <c r="D169" s="27">
        <v>10</v>
      </c>
      <c r="E169" s="27" t="s">
        <v>51</v>
      </c>
      <c r="F169" s="66" t="s">
        <v>160</v>
      </c>
      <c r="G169" s="66"/>
      <c r="H169" s="28"/>
      <c r="I169" s="29">
        <f>I170</f>
        <v>60</v>
      </c>
      <c r="J169" s="29">
        <f t="shared" ref="J169:J172" si="138">I169</f>
        <v>60</v>
      </c>
      <c r="K169" s="29">
        <v>0</v>
      </c>
      <c r="L169" s="29">
        <f t="shared" si="136"/>
        <v>0</v>
      </c>
      <c r="M169" s="29">
        <f t="shared" si="136"/>
        <v>60</v>
      </c>
      <c r="N169" s="29">
        <f t="shared" si="88"/>
        <v>60</v>
      </c>
      <c r="O169" s="29">
        <v>0</v>
      </c>
    </row>
    <row r="170" spans="1:15" s="4" customFormat="1" ht="24.75" customHeight="1" x14ac:dyDescent="0.3">
      <c r="A170" s="57" t="s">
        <v>42</v>
      </c>
      <c r="B170" s="57"/>
      <c r="C170" s="57"/>
      <c r="D170" s="24">
        <v>10</v>
      </c>
      <c r="E170" s="24" t="s">
        <v>51</v>
      </c>
      <c r="F170" s="64" t="s">
        <v>160</v>
      </c>
      <c r="G170" s="64"/>
      <c r="H170" s="25">
        <v>300</v>
      </c>
      <c r="I170" s="26">
        <f>I171</f>
        <v>60</v>
      </c>
      <c r="J170" s="26">
        <f t="shared" ref="J170:K170" si="139">J171</f>
        <v>60</v>
      </c>
      <c r="K170" s="26">
        <f t="shared" si="139"/>
        <v>0</v>
      </c>
      <c r="L170" s="26">
        <f t="shared" si="136"/>
        <v>0</v>
      </c>
      <c r="M170" s="26">
        <f t="shared" si="136"/>
        <v>60</v>
      </c>
      <c r="N170" s="26">
        <f t="shared" si="136"/>
        <v>60</v>
      </c>
      <c r="O170" s="26">
        <f t="shared" si="136"/>
        <v>0</v>
      </c>
    </row>
    <row r="171" spans="1:15" s="4" customFormat="1" ht="20.25" customHeight="1" x14ac:dyDescent="0.3">
      <c r="A171" s="57" t="s">
        <v>191</v>
      </c>
      <c r="B171" s="57"/>
      <c r="C171" s="57"/>
      <c r="D171" s="24">
        <v>10</v>
      </c>
      <c r="E171" s="24" t="s">
        <v>51</v>
      </c>
      <c r="F171" s="64" t="s">
        <v>160</v>
      </c>
      <c r="G171" s="64"/>
      <c r="H171" s="25" t="s">
        <v>192</v>
      </c>
      <c r="I171" s="26">
        <v>60</v>
      </c>
      <c r="J171" s="26">
        <f t="shared" si="138"/>
        <v>60</v>
      </c>
      <c r="K171" s="26">
        <v>0</v>
      </c>
      <c r="L171" s="26">
        <v>0</v>
      </c>
      <c r="M171" s="26">
        <f>I171+L171</f>
        <v>60</v>
      </c>
      <c r="N171" s="26">
        <f t="shared" ref="N171" si="140">M171</f>
        <v>60</v>
      </c>
      <c r="O171" s="26">
        <v>0</v>
      </c>
    </row>
    <row r="172" spans="1:15" ht="42" customHeight="1" x14ac:dyDescent="0.3">
      <c r="A172" s="82" t="s">
        <v>43</v>
      </c>
      <c r="B172" s="82"/>
      <c r="C172" s="82"/>
      <c r="D172" s="18">
        <v>14</v>
      </c>
      <c r="E172" s="18"/>
      <c r="F172" s="68"/>
      <c r="G172" s="68"/>
      <c r="H172" s="19"/>
      <c r="I172" s="20">
        <f>I173</f>
        <v>7755.94</v>
      </c>
      <c r="J172" s="20">
        <f t="shared" si="138"/>
        <v>7755.94</v>
      </c>
      <c r="K172" s="20">
        <v>0</v>
      </c>
      <c r="L172" s="20">
        <f>L173</f>
        <v>0</v>
      </c>
      <c r="M172" s="20">
        <f>M173</f>
        <v>7755.94</v>
      </c>
      <c r="N172" s="20">
        <f t="shared" si="88"/>
        <v>7755.94</v>
      </c>
      <c r="O172" s="20">
        <v>0</v>
      </c>
    </row>
    <row r="173" spans="1:15" ht="21" customHeight="1" x14ac:dyDescent="0.3">
      <c r="A173" s="82" t="s">
        <v>44</v>
      </c>
      <c r="B173" s="82"/>
      <c r="C173" s="82"/>
      <c r="D173" s="44">
        <v>14</v>
      </c>
      <c r="E173" s="44" t="s">
        <v>53</v>
      </c>
      <c r="F173" s="68"/>
      <c r="G173" s="68"/>
      <c r="H173" s="19"/>
      <c r="I173" s="20">
        <f>I175</f>
        <v>7755.94</v>
      </c>
      <c r="J173" s="20">
        <f t="shared" ref="J173:K173" si="141">J175</f>
        <v>7755.94</v>
      </c>
      <c r="K173" s="20">
        <f t="shared" si="141"/>
        <v>0</v>
      </c>
      <c r="L173" s="20">
        <f>L175</f>
        <v>0</v>
      </c>
      <c r="M173" s="20">
        <f>M175</f>
        <v>7755.94</v>
      </c>
      <c r="N173" s="20">
        <f t="shared" ref="N173:O173" si="142">N175</f>
        <v>7755.94</v>
      </c>
      <c r="O173" s="20">
        <f t="shared" si="142"/>
        <v>0</v>
      </c>
    </row>
    <row r="174" spans="1:15" s="4" customFormat="1" ht="15" customHeight="1" x14ac:dyDescent="0.3">
      <c r="A174" s="62" t="s">
        <v>175</v>
      </c>
      <c r="B174" s="62"/>
      <c r="C174" s="62"/>
      <c r="D174" s="45" t="s">
        <v>169</v>
      </c>
      <c r="E174" s="45" t="s">
        <v>53</v>
      </c>
      <c r="F174" s="63" t="s">
        <v>163</v>
      </c>
      <c r="G174" s="63"/>
      <c r="H174" s="22"/>
      <c r="I174" s="23">
        <f>I175</f>
        <v>7755.94</v>
      </c>
      <c r="J174" s="23">
        <f t="shared" ref="J174:K174" si="143">J175</f>
        <v>7755.94</v>
      </c>
      <c r="K174" s="23">
        <f t="shared" si="143"/>
        <v>0</v>
      </c>
      <c r="L174" s="23">
        <f t="shared" ref="L174:M176" si="144">L175</f>
        <v>0</v>
      </c>
      <c r="M174" s="23">
        <f t="shared" si="144"/>
        <v>7755.94</v>
      </c>
      <c r="N174" s="23">
        <f t="shared" ref="N174:O174" si="145">N175</f>
        <v>7755.94</v>
      </c>
      <c r="O174" s="23">
        <f t="shared" si="145"/>
        <v>0</v>
      </c>
    </row>
    <row r="175" spans="1:15" ht="41.25" customHeight="1" x14ac:dyDescent="0.3">
      <c r="A175" s="92" t="s">
        <v>45</v>
      </c>
      <c r="B175" s="92"/>
      <c r="C175" s="92"/>
      <c r="D175" s="21">
        <v>14</v>
      </c>
      <c r="E175" s="21" t="s">
        <v>53</v>
      </c>
      <c r="F175" s="63" t="s">
        <v>161</v>
      </c>
      <c r="G175" s="63"/>
      <c r="H175" s="22"/>
      <c r="I175" s="23">
        <f>I176</f>
        <v>7755.94</v>
      </c>
      <c r="J175" s="23">
        <f t="shared" ref="J175:J177" si="146">I175</f>
        <v>7755.94</v>
      </c>
      <c r="K175" s="23">
        <v>0</v>
      </c>
      <c r="L175" s="23">
        <f t="shared" si="144"/>
        <v>0</v>
      </c>
      <c r="M175" s="23">
        <f t="shared" si="144"/>
        <v>7755.94</v>
      </c>
      <c r="N175" s="23">
        <f t="shared" si="88"/>
        <v>7755.94</v>
      </c>
      <c r="O175" s="23">
        <v>0</v>
      </c>
    </row>
    <row r="176" spans="1:15" ht="16.5" customHeight="1" x14ac:dyDescent="0.3">
      <c r="A176" s="93" t="s">
        <v>46</v>
      </c>
      <c r="B176" s="93"/>
      <c r="C176" s="93"/>
      <c r="D176" s="24">
        <v>14</v>
      </c>
      <c r="E176" s="24" t="s">
        <v>53</v>
      </c>
      <c r="F176" s="64" t="s">
        <v>161</v>
      </c>
      <c r="G176" s="64"/>
      <c r="H176" s="25">
        <v>500</v>
      </c>
      <c r="I176" s="26">
        <f>I177</f>
        <v>7755.94</v>
      </c>
      <c r="J176" s="26">
        <f t="shared" si="146"/>
        <v>7755.94</v>
      </c>
      <c r="K176" s="26">
        <v>0</v>
      </c>
      <c r="L176" s="26">
        <f t="shared" si="144"/>
        <v>0</v>
      </c>
      <c r="M176" s="26">
        <f t="shared" si="144"/>
        <v>7755.94</v>
      </c>
      <c r="N176" s="26">
        <f t="shared" si="88"/>
        <v>7755.94</v>
      </c>
      <c r="O176" s="26">
        <v>0</v>
      </c>
    </row>
    <row r="177" spans="1:15" ht="16.5" customHeight="1" x14ac:dyDescent="0.3">
      <c r="A177" s="57" t="s">
        <v>47</v>
      </c>
      <c r="B177" s="57"/>
      <c r="C177" s="57"/>
      <c r="D177" s="24">
        <v>14</v>
      </c>
      <c r="E177" s="24" t="s">
        <v>53</v>
      </c>
      <c r="F177" s="64" t="s">
        <v>161</v>
      </c>
      <c r="G177" s="64"/>
      <c r="H177" s="25">
        <v>540</v>
      </c>
      <c r="I177" s="26">
        <v>7755.94</v>
      </c>
      <c r="J177" s="26">
        <f t="shared" si="146"/>
        <v>7755.94</v>
      </c>
      <c r="K177" s="26">
        <v>0</v>
      </c>
      <c r="L177" s="26">
        <v>0</v>
      </c>
      <c r="M177" s="26">
        <f>I177+L177</f>
        <v>7755.94</v>
      </c>
      <c r="N177" s="26">
        <f t="shared" si="88"/>
        <v>7755.94</v>
      </c>
      <c r="O177" s="26">
        <v>0</v>
      </c>
    </row>
    <row r="178" spans="1:15" x14ac:dyDescent="0.3">
      <c r="A178" s="62" t="s">
        <v>48</v>
      </c>
      <c r="B178" s="62"/>
      <c r="C178" s="62"/>
      <c r="D178" s="43"/>
      <c r="E178" s="43"/>
      <c r="F178" s="91"/>
      <c r="G178" s="91"/>
      <c r="H178" s="15"/>
      <c r="I178" s="23">
        <f t="shared" ref="I178:O178" si="147">I13+I59+I65+I103+I128+I142+I153+I166+I172</f>
        <v>34448.401229999996</v>
      </c>
      <c r="J178" s="23">
        <f t="shared" si="147"/>
        <v>34373.712650000001</v>
      </c>
      <c r="K178" s="23">
        <f t="shared" si="147"/>
        <v>74.688580000000002</v>
      </c>
      <c r="L178" s="23">
        <f t="shared" si="147"/>
        <v>0</v>
      </c>
      <c r="M178" s="23">
        <f t="shared" si="147"/>
        <v>34448.401229999996</v>
      </c>
      <c r="N178" s="23">
        <f t="shared" si="147"/>
        <v>34373.712650000001</v>
      </c>
      <c r="O178" s="23">
        <f t="shared" si="147"/>
        <v>74.688580000000002</v>
      </c>
    </row>
    <row r="179" spans="1:15" x14ac:dyDescent="0.3">
      <c r="A179" s="90"/>
      <c r="B179" s="90"/>
      <c r="I179" s="14"/>
      <c r="L179" s="14"/>
      <c r="M179" s="14"/>
    </row>
    <row r="180" spans="1:15" x14ac:dyDescent="0.3">
      <c r="A180" s="89"/>
      <c r="B180" s="90"/>
      <c r="I180" s="14">
        <f>I178-J180</f>
        <v>0</v>
      </c>
      <c r="J180" s="14">
        <f>J178+K178</f>
        <v>34448.401230000003</v>
      </c>
      <c r="L180" s="14">
        <f>L178-M180</f>
        <v>0</v>
      </c>
      <c r="M180" s="14">
        <f>M178-N180</f>
        <v>0</v>
      </c>
      <c r="N180" s="14">
        <f>N178+O178</f>
        <v>34448.401230000003</v>
      </c>
    </row>
    <row r="181" spans="1:15" x14ac:dyDescent="0.3">
      <c r="A181" s="89"/>
      <c r="B181" s="90"/>
    </row>
    <row r="183" spans="1:15" x14ac:dyDescent="0.3">
      <c r="A183" s="11" t="s">
        <v>171</v>
      </c>
      <c r="B183" s="94">
        <v>32897.26872</v>
      </c>
      <c r="C183" s="94"/>
    </row>
    <row r="184" spans="1:15" x14ac:dyDescent="0.3">
      <c r="A184" s="11" t="s">
        <v>172</v>
      </c>
      <c r="B184" s="95">
        <f>M178</f>
        <v>34448.401229999996</v>
      </c>
      <c r="C184" s="96"/>
    </row>
    <row r="185" spans="1:15" x14ac:dyDescent="0.3">
      <c r="A185" s="11" t="s">
        <v>173</v>
      </c>
      <c r="B185" s="95">
        <f>B183-B184</f>
        <v>-1551.1325099999958</v>
      </c>
      <c r="C185" s="96"/>
    </row>
    <row r="188" spans="1:15" x14ac:dyDescent="0.3">
      <c r="A188" s="4" t="s">
        <v>173</v>
      </c>
      <c r="B188" s="61">
        <v>1551.1325099999999</v>
      </c>
      <c r="C188" s="61"/>
    </row>
    <row r="193" spans="1:1" x14ac:dyDescent="0.3">
      <c r="A193" s="14">
        <f>B188+B185</f>
        <v>4.0927261579781771E-12</v>
      </c>
    </row>
  </sheetData>
  <mergeCells count="354">
    <mergeCell ref="A145:C145"/>
    <mergeCell ref="F145:G145"/>
    <mergeCell ref="A146:C146"/>
    <mergeCell ref="F146:G146"/>
    <mergeCell ref="A147:C147"/>
    <mergeCell ref="F147:G147"/>
    <mergeCell ref="A148:C148"/>
    <mergeCell ref="F148:G148"/>
    <mergeCell ref="A153:C153"/>
    <mergeCell ref="F153:G153"/>
    <mergeCell ref="B183:C183"/>
    <mergeCell ref="B184:C184"/>
    <mergeCell ref="B185:C185"/>
    <mergeCell ref="A110:C110"/>
    <mergeCell ref="F110:G110"/>
    <mergeCell ref="A111:C111"/>
    <mergeCell ref="F111:G111"/>
    <mergeCell ref="A112:C112"/>
    <mergeCell ref="F112:G112"/>
    <mergeCell ref="A168:C168"/>
    <mergeCell ref="F168:G168"/>
    <mergeCell ref="A174:C174"/>
    <mergeCell ref="F174:G174"/>
    <mergeCell ref="A151:C151"/>
    <mergeCell ref="F151:G151"/>
    <mergeCell ref="A149:C149"/>
    <mergeCell ref="F142:G142"/>
    <mergeCell ref="A142:C142"/>
    <mergeCell ref="A143:C143"/>
    <mergeCell ref="F143:G143"/>
    <mergeCell ref="A144:C144"/>
    <mergeCell ref="F144:G144"/>
    <mergeCell ref="F141:G141"/>
    <mergeCell ref="F135:G135"/>
    <mergeCell ref="A141:C141"/>
    <mergeCell ref="I10:I11"/>
    <mergeCell ref="A98:C98"/>
    <mergeCell ref="F98:G98"/>
    <mergeCell ref="A99:C99"/>
    <mergeCell ref="F99:G99"/>
    <mergeCell ref="A28:C28"/>
    <mergeCell ref="F28:G28"/>
    <mergeCell ref="A29:C29"/>
    <mergeCell ref="F29:G29"/>
    <mergeCell ref="A135:C135"/>
    <mergeCell ref="A109:C109"/>
    <mergeCell ref="A95:C95"/>
    <mergeCell ref="A126:C126"/>
    <mergeCell ref="F126:G126"/>
    <mergeCell ref="A121:C121"/>
    <mergeCell ref="F121:G121"/>
    <mergeCell ref="A130:C130"/>
    <mergeCell ref="F130:G130"/>
    <mergeCell ref="A139:C139"/>
    <mergeCell ref="F139:G139"/>
    <mergeCell ref="A134:C134"/>
    <mergeCell ref="F134:G134"/>
    <mergeCell ref="A140:C140"/>
    <mergeCell ref="F140:G140"/>
    <mergeCell ref="F129:G129"/>
    <mergeCell ref="A131:C131"/>
    <mergeCell ref="F131:G131"/>
    <mergeCell ref="A132:C132"/>
    <mergeCell ref="F132:G132"/>
    <mergeCell ref="A133:C133"/>
    <mergeCell ref="F133:G133"/>
    <mergeCell ref="A129:C129"/>
    <mergeCell ref="A136:C136"/>
    <mergeCell ref="F136:G136"/>
    <mergeCell ref="A137:C137"/>
    <mergeCell ref="F137:G137"/>
    <mergeCell ref="A138:C138"/>
    <mergeCell ref="F138:G138"/>
    <mergeCell ref="F127:G127"/>
    <mergeCell ref="A125:C125"/>
    <mergeCell ref="F125:G125"/>
    <mergeCell ref="F128:G128"/>
    <mergeCell ref="A128:C128"/>
    <mergeCell ref="A150:C150"/>
    <mergeCell ref="F150:G150"/>
    <mergeCell ref="A162:C162"/>
    <mergeCell ref="F149:G149"/>
    <mergeCell ref="F162:G162"/>
    <mergeCell ref="A152:C152"/>
    <mergeCell ref="F152:G152"/>
    <mergeCell ref="A159:C159"/>
    <mergeCell ref="F159:G159"/>
    <mergeCell ref="A157:C157"/>
    <mergeCell ref="F157:G157"/>
    <mergeCell ref="A155:C155"/>
    <mergeCell ref="F155:G155"/>
    <mergeCell ref="A158:C158"/>
    <mergeCell ref="F158:G158"/>
    <mergeCell ref="A154:C154"/>
    <mergeCell ref="F154:G154"/>
    <mergeCell ref="A156:C156"/>
    <mergeCell ref="F156:G156"/>
    <mergeCell ref="A173:C173"/>
    <mergeCell ref="F173:G173"/>
    <mergeCell ref="A172:C172"/>
    <mergeCell ref="F172:G172"/>
    <mergeCell ref="F166:G166"/>
    <mergeCell ref="A170:C170"/>
    <mergeCell ref="F170:G170"/>
    <mergeCell ref="F160:G160"/>
    <mergeCell ref="A164:C164"/>
    <mergeCell ref="A171:C171"/>
    <mergeCell ref="F171:G171"/>
    <mergeCell ref="A169:C169"/>
    <mergeCell ref="F169:G169"/>
    <mergeCell ref="A167:C167"/>
    <mergeCell ref="F167:G167"/>
    <mergeCell ref="A166:C166"/>
    <mergeCell ref="A165:C165"/>
    <mergeCell ref="F165:G165"/>
    <mergeCell ref="A161:C161"/>
    <mergeCell ref="F161:G161"/>
    <mergeCell ref="A163:C163"/>
    <mergeCell ref="F163:G163"/>
    <mergeCell ref="A160:C160"/>
    <mergeCell ref="F164:G164"/>
    <mergeCell ref="A181:B181"/>
    <mergeCell ref="A177:C177"/>
    <mergeCell ref="F177:G177"/>
    <mergeCell ref="A178:C178"/>
    <mergeCell ref="F178:G178"/>
    <mergeCell ref="A175:C175"/>
    <mergeCell ref="F175:G175"/>
    <mergeCell ref="A176:C176"/>
    <mergeCell ref="F176:G176"/>
    <mergeCell ref="A179:B179"/>
    <mergeCell ref="A180:B180"/>
    <mergeCell ref="F100:G100"/>
    <mergeCell ref="A92:C92"/>
    <mergeCell ref="F92:G92"/>
    <mergeCell ref="A87:C87"/>
    <mergeCell ref="F87:G87"/>
    <mergeCell ref="A88:C88"/>
    <mergeCell ref="F88:G88"/>
    <mergeCell ref="A89:C89"/>
    <mergeCell ref="F89:G89"/>
    <mergeCell ref="A91:C91"/>
    <mergeCell ref="F91:G91"/>
    <mergeCell ref="A90:C90"/>
    <mergeCell ref="F90:G90"/>
    <mergeCell ref="A93:C93"/>
    <mergeCell ref="F93:G93"/>
    <mergeCell ref="F95:G95"/>
    <mergeCell ref="A97:C97"/>
    <mergeCell ref="F97:G97"/>
    <mergeCell ref="A58:C58"/>
    <mergeCell ref="F58:G58"/>
    <mergeCell ref="A79:C79"/>
    <mergeCell ref="F79:G79"/>
    <mergeCell ref="A64:C64"/>
    <mergeCell ref="F64:G64"/>
    <mergeCell ref="A65:C65"/>
    <mergeCell ref="F65:G65"/>
    <mergeCell ref="A62:C62"/>
    <mergeCell ref="F62:G62"/>
    <mergeCell ref="A63:C63"/>
    <mergeCell ref="F63:G63"/>
    <mergeCell ref="A71:C71"/>
    <mergeCell ref="F71:G71"/>
    <mergeCell ref="A72:C72"/>
    <mergeCell ref="A73:C73"/>
    <mergeCell ref="F73:G73"/>
    <mergeCell ref="A66:C66"/>
    <mergeCell ref="F66:G66"/>
    <mergeCell ref="A69:C69"/>
    <mergeCell ref="F69:G69"/>
    <mergeCell ref="A70:C70"/>
    <mergeCell ref="F70:G70"/>
    <mergeCell ref="F72:G72"/>
    <mergeCell ref="A56:C56"/>
    <mergeCell ref="F56:G56"/>
    <mergeCell ref="A57:C57"/>
    <mergeCell ref="F57:G57"/>
    <mergeCell ref="A86:C86"/>
    <mergeCell ref="F86:G86"/>
    <mergeCell ref="A96:C96"/>
    <mergeCell ref="F96:G96"/>
    <mergeCell ref="F67:G67"/>
    <mergeCell ref="A83:C83"/>
    <mergeCell ref="F83:G83"/>
    <mergeCell ref="A68:C68"/>
    <mergeCell ref="F68:G68"/>
    <mergeCell ref="A85:C85"/>
    <mergeCell ref="F85:G85"/>
    <mergeCell ref="A84:C84"/>
    <mergeCell ref="F84:G84"/>
    <mergeCell ref="A59:C59"/>
    <mergeCell ref="F59:G59"/>
    <mergeCell ref="A80:C80"/>
    <mergeCell ref="F80:G80"/>
    <mergeCell ref="A81:C81"/>
    <mergeCell ref="A61:C61"/>
    <mergeCell ref="F61:G61"/>
    <mergeCell ref="F36:G36"/>
    <mergeCell ref="A34:C34"/>
    <mergeCell ref="F34:G34"/>
    <mergeCell ref="A54:C54"/>
    <mergeCell ref="F54:G54"/>
    <mergeCell ref="A55:C55"/>
    <mergeCell ref="F55:G55"/>
    <mergeCell ref="A39:C39"/>
    <mergeCell ref="F39:G39"/>
    <mergeCell ref="A40:C40"/>
    <mergeCell ref="F40:G40"/>
    <mergeCell ref="A41:C41"/>
    <mergeCell ref="F41:G41"/>
    <mergeCell ref="A53:C53"/>
    <mergeCell ref="F53:G53"/>
    <mergeCell ref="A42:C42"/>
    <mergeCell ref="F42:G42"/>
    <mergeCell ref="A43:C43"/>
    <mergeCell ref="F43:G43"/>
    <mergeCell ref="A44:C44"/>
    <mergeCell ref="F44:G44"/>
    <mergeCell ref="F25:G25"/>
    <mergeCell ref="A26:C26"/>
    <mergeCell ref="F26:G26"/>
    <mergeCell ref="A33:C33"/>
    <mergeCell ref="F33:G33"/>
    <mergeCell ref="A51:C51"/>
    <mergeCell ref="F51:G51"/>
    <mergeCell ref="A52:C52"/>
    <mergeCell ref="F52:G52"/>
    <mergeCell ref="A49:C49"/>
    <mergeCell ref="F49:G49"/>
    <mergeCell ref="A50:C50"/>
    <mergeCell ref="F50:G50"/>
    <mergeCell ref="A45:C45"/>
    <mergeCell ref="F45:G45"/>
    <mergeCell ref="A48:C48"/>
    <mergeCell ref="F48:G48"/>
    <mergeCell ref="A37:C37"/>
    <mergeCell ref="F37:G37"/>
    <mergeCell ref="A38:C38"/>
    <mergeCell ref="F38:G38"/>
    <mergeCell ref="A35:C35"/>
    <mergeCell ref="F35:G35"/>
    <mergeCell ref="A36:C36"/>
    <mergeCell ref="A30:C30"/>
    <mergeCell ref="F30:G30"/>
    <mergeCell ref="A31:C31"/>
    <mergeCell ref="F31:G31"/>
    <mergeCell ref="A32:C32"/>
    <mergeCell ref="F32:G32"/>
    <mergeCell ref="A20:C20"/>
    <mergeCell ref="F20:G20"/>
    <mergeCell ref="H10:H11"/>
    <mergeCell ref="A10:C11"/>
    <mergeCell ref="D10:D11"/>
    <mergeCell ref="E10:E11"/>
    <mergeCell ref="F10:G11"/>
    <mergeCell ref="A17:C17"/>
    <mergeCell ref="F17:G17"/>
    <mergeCell ref="A18:C18"/>
    <mergeCell ref="F18:G18"/>
    <mergeCell ref="A19:C19"/>
    <mergeCell ref="F19:G19"/>
    <mergeCell ref="A27:C27"/>
    <mergeCell ref="F27:G27"/>
    <mergeCell ref="A24:C24"/>
    <mergeCell ref="F24:G24"/>
    <mergeCell ref="A25:C25"/>
    <mergeCell ref="M10:M11"/>
    <mergeCell ref="N10:O10"/>
    <mergeCell ref="A8:O8"/>
    <mergeCell ref="A14:C14"/>
    <mergeCell ref="F14:G14"/>
    <mergeCell ref="J10:K10"/>
    <mergeCell ref="L10:L11"/>
    <mergeCell ref="A16:C16"/>
    <mergeCell ref="F16:G16"/>
    <mergeCell ref="A13:C13"/>
    <mergeCell ref="F13:G13"/>
    <mergeCell ref="A12:C12"/>
    <mergeCell ref="F12:G12"/>
    <mergeCell ref="A15:C15"/>
    <mergeCell ref="F15:G15"/>
    <mergeCell ref="A67:C67"/>
    <mergeCell ref="A60:C60"/>
    <mergeCell ref="F60:G60"/>
    <mergeCell ref="A120:C120"/>
    <mergeCell ref="A119:C119"/>
    <mergeCell ref="F119:G119"/>
    <mergeCell ref="A117:C117"/>
    <mergeCell ref="F117:G117"/>
    <mergeCell ref="F120:G120"/>
    <mergeCell ref="A116:C116"/>
    <mergeCell ref="F116:G116"/>
    <mergeCell ref="A118:C118"/>
    <mergeCell ref="F118:G118"/>
    <mergeCell ref="A76:C76"/>
    <mergeCell ref="F76:G76"/>
    <mergeCell ref="A77:C77"/>
    <mergeCell ref="F77:G77"/>
    <mergeCell ref="A78:C78"/>
    <mergeCell ref="F78:G78"/>
    <mergeCell ref="A115:C115"/>
    <mergeCell ref="F115:G115"/>
    <mergeCell ref="A101:C101"/>
    <mergeCell ref="F101:G101"/>
    <mergeCell ref="A107:C107"/>
    <mergeCell ref="A74:C74"/>
    <mergeCell ref="F74:G74"/>
    <mergeCell ref="F107:G107"/>
    <mergeCell ref="A113:C113"/>
    <mergeCell ref="F113:G113"/>
    <mergeCell ref="A114:C114"/>
    <mergeCell ref="F114:G114"/>
    <mergeCell ref="A103:C103"/>
    <mergeCell ref="F103:G103"/>
    <mergeCell ref="A104:C104"/>
    <mergeCell ref="F104:G104"/>
    <mergeCell ref="A105:C105"/>
    <mergeCell ref="F105:G105"/>
    <mergeCell ref="A106:C106"/>
    <mergeCell ref="F106:G106"/>
    <mergeCell ref="F109:G109"/>
    <mergeCell ref="A108:C108"/>
    <mergeCell ref="F108:G108"/>
    <mergeCell ref="F81:G81"/>
    <mergeCell ref="A82:C82"/>
    <mergeCell ref="F82:G82"/>
    <mergeCell ref="A94:C94"/>
    <mergeCell ref="F94:G94"/>
    <mergeCell ref="A100:C100"/>
    <mergeCell ref="A75:C75"/>
    <mergeCell ref="F75:G75"/>
    <mergeCell ref="A102:C102"/>
    <mergeCell ref="F102:G102"/>
    <mergeCell ref="A6:O6"/>
    <mergeCell ref="A7:O7"/>
    <mergeCell ref="B188:C188"/>
    <mergeCell ref="A21:C21"/>
    <mergeCell ref="F21:G21"/>
    <mergeCell ref="A22:C22"/>
    <mergeCell ref="F22:G22"/>
    <mergeCell ref="A23:C23"/>
    <mergeCell ref="F23:G23"/>
    <mergeCell ref="A46:C46"/>
    <mergeCell ref="F46:G46"/>
    <mergeCell ref="A47:C47"/>
    <mergeCell ref="F47:G47"/>
    <mergeCell ref="A127:C127"/>
    <mergeCell ref="A122:C122"/>
    <mergeCell ref="F122:G122"/>
    <mergeCell ref="A123:C123"/>
    <mergeCell ref="F123:G123"/>
    <mergeCell ref="A124:C124"/>
    <mergeCell ref="F124:G124"/>
  </mergeCells>
  <pageMargins left="0.7" right="0.7" top="0.75" bottom="0.75" header="0.3" footer="0.3"/>
  <pageSetup paperSize="9" scale="5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2018-12-25T05:05:25Z</cp:lastPrinted>
  <dcterms:created xsi:type="dcterms:W3CDTF">2016-02-05T06:09:31Z</dcterms:created>
  <dcterms:modified xsi:type="dcterms:W3CDTF">2018-12-25T05:05:27Z</dcterms:modified>
</cp:coreProperties>
</file>