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50" windowHeight="9360" tabRatio="846" activeTab="0"/>
  </bookViews>
  <sheets>
    <sheet name="пр5" sheetId="1" r:id="rId1"/>
  </sheets>
  <definedNames>
    <definedName name="Z_4E8ED49B_644D_4AF6_9716_496D3BC1EBC3_.wvu.Cols" localSheetId="0" hidden="1">'пр5'!$J:$K</definedName>
    <definedName name="_xlnm.Print_Area" localSheetId="0">'пр5'!$A$1:$I$59</definedName>
  </definedNames>
  <calcPr fullCalcOnLoad="1"/>
</workbook>
</file>

<file path=xl/sharedStrings.xml><?xml version="1.0" encoding="utf-8"?>
<sst xmlns="http://schemas.openxmlformats.org/spreadsheetml/2006/main" count="157" uniqueCount="88">
  <si>
    <t>Высшее должностное лицо местного самоуправления</t>
  </si>
  <si>
    <t>Наименование главного распорядителя кредитов</t>
  </si>
  <si>
    <t>01</t>
  </si>
  <si>
    <t>02</t>
  </si>
  <si>
    <t>03</t>
  </si>
  <si>
    <t>04</t>
  </si>
  <si>
    <t>07</t>
  </si>
  <si>
    <t>09</t>
  </si>
  <si>
    <t>08</t>
  </si>
  <si>
    <t>05</t>
  </si>
  <si>
    <t>Раздел</t>
  </si>
  <si>
    <t>Подраздел</t>
  </si>
  <si>
    <t>Целевая статья раздела</t>
  </si>
  <si>
    <t>Вид расхода</t>
  </si>
  <si>
    <t>Молодежная политика и оздоровление детей</t>
  </si>
  <si>
    <t>Субвенции на осушествление полномочий по первичному воинскому учету</t>
  </si>
  <si>
    <t>0020400</t>
  </si>
  <si>
    <t>0020300</t>
  </si>
  <si>
    <t>2180100</t>
  </si>
  <si>
    <t>4310100</t>
  </si>
  <si>
    <t>4409900</t>
  </si>
  <si>
    <t>4829900</t>
  </si>
  <si>
    <t>5129700</t>
  </si>
  <si>
    <t>0013600</t>
  </si>
  <si>
    <t>Содержание автомобильных дорог и инженерных сооружений  на них в границах городских округов и поселений в рамках благоустройства</t>
  </si>
  <si>
    <t>6000200</t>
  </si>
  <si>
    <t xml:space="preserve">Организация благоустройства поселения </t>
  </si>
  <si>
    <t>(тыс. рублей)</t>
  </si>
  <si>
    <t>Культура</t>
  </si>
  <si>
    <t>Физкультура и спорт</t>
  </si>
  <si>
    <t>0013802</t>
  </si>
  <si>
    <t>Уменьшение (-), Увеличение (+)</t>
  </si>
  <si>
    <t>0939900</t>
  </si>
  <si>
    <t>Пенсионное  обеспечение</t>
  </si>
  <si>
    <t>10</t>
  </si>
  <si>
    <t>4910100</t>
  </si>
  <si>
    <t>Иные межбюджетные трансферты</t>
  </si>
  <si>
    <t>11</t>
  </si>
  <si>
    <t>5210600</t>
  </si>
  <si>
    <t>МУ "Администрация сельского поселения Лемпино"</t>
  </si>
  <si>
    <t>Функционирование высших органов власти</t>
  </si>
  <si>
    <t>Общегосударственные вопросы</t>
  </si>
  <si>
    <t>0920300</t>
  </si>
  <si>
    <t>Субвенции на осуществление полномочий по государственной регистрации актов гражданского состояния</t>
  </si>
  <si>
    <t>6000100</t>
  </si>
  <si>
    <t>6000300</t>
  </si>
  <si>
    <t>6000400</t>
  </si>
  <si>
    <t>6000500</t>
  </si>
  <si>
    <t>3300200</t>
  </si>
  <si>
    <t>Связь и информатика</t>
  </si>
  <si>
    <t xml:space="preserve">к решению Совета депутатов </t>
  </si>
  <si>
    <t>0900200</t>
  </si>
  <si>
    <t>13</t>
  </si>
  <si>
    <t>14</t>
  </si>
  <si>
    <t>121</t>
  </si>
  <si>
    <t>244</t>
  </si>
  <si>
    <t>852</t>
  </si>
  <si>
    <t>242</t>
  </si>
  <si>
    <t>7950000</t>
  </si>
  <si>
    <t>Дорожное хозяйство</t>
  </si>
  <si>
    <t>5226105</t>
  </si>
  <si>
    <t>321</t>
  </si>
  <si>
    <t>540</t>
  </si>
  <si>
    <t>Культурно-спортивный комплекс "Кедр"</t>
  </si>
  <si>
    <t>111</t>
  </si>
  <si>
    <t>Целевая муниципальная программа в области охраны окружающей среды</t>
  </si>
  <si>
    <t>06</t>
  </si>
  <si>
    <t>сельского поселения Лемпино</t>
  </si>
  <si>
    <t>3510500</t>
  </si>
  <si>
    <t>Жилищное хозяйство</t>
  </si>
  <si>
    <t>Коммунальное хозяйство</t>
  </si>
  <si>
    <t>122</t>
  </si>
  <si>
    <t>112</t>
  </si>
  <si>
    <t>МО сельское поселение Лемпино</t>
  </si>
  <si>
    <t>Меоприятия по предупреждению и ликвидации последствий чрезвычайных ситуаций и стихийных бедствий</t>
  </si>
  <si>
    <t>0,00000</t>
  </si>
  <si>
    <t xml:space="preserve"> </t>
  </si>
  <si>
    <t>0,00</t>
  </si>
  <si>
    <t>0</t>
  </si>
  <si>
    <t>7950027</t>
  </si>
  <si>
    <t>Резервный фонд</t>
  </si>
  <si>
    <t>0700500</t>
  </si>
  <si>
    <t>870</t>
  </si>
  <si>
    <t xml:space="preserve">Приложение </t>
  </si>
  <si>
    <t>Всего                 на 2013 год</t>
  </si>
  <si>
    <t>Уточнено              на 2013 год</t>
  </si>
  <si>
    <t>Распределение бюджетных ассигнований                             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бюджета
 МО "Cельского поселения Лемпино" в ведомственной структуре расходов на 2013 год</t>
  </si>
  <si>
    <r>
      <t xml:space="preserve">от  </t>
    </r>
    <r>
      <rPr>
        <u val="single"/>
        <sz val="12"/>
        <rFont val="Times New Roman"/>
        <family val="1"/>
      </rPr>
      <t xml:space="preserve">                 </t>
    </r>
    <r>
      <rPr>
        <sz val="12"/>
        <rFont val="Times New Roman"/>
        <family val="1"/>
      </rPr>
      <t xml:space="preserve">№  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</si>
</sst>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0.0"/>
    <numFmt numFmtId="187" formatCode="_-* #,##0_р_._-;\-* #,##0_р_._-;_-* &quot;-&quot;??_р_._-;_-@_-"/>
    <numFmt numFmtId="188" formatCode="_-* #,##0.0_р_._-;\-* #,##0.0_р_._-;_-* &quot;-&quot;?_р_._-;_-@_-"/>
    <numFmt numFmtId="189" formatCode="#,##0.0000"/>
    <numFmt numFmtId="190" formatCode="#,##0.000"/>
    <numFmt numFmtId="191" formatCode="0.000"/>
    <numFmt numFmtId="192" formatCode="#,##0.00000"/>
    <numFmt numFmtId="193" formatCode="0.0000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sz val="12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3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1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3" fontId="10" fillId="32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3" fontId="0" fillId="32" borderId="0" xfId="0" applyNumberFormat="1" applyFill="1" applyAlignment="1">
      <alignment/>
    </xf>
    <xf numFmtId="0" fontId="17" fillId="32" borderId="10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3" fontId="8" fillId="32" borderId="0" xfId="0" applyNumberFormat="1" applyFont="1" applyFill="1" applyBorder="1" applyAlignment="1">
      <alignment horizontal="center"/>
    </xf>
    <xf numFmtId="3" fontId="8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ont="1" applyFill="1" applyBorder="1" applyAlignment="1">
      <alignment horizontal="center" vertic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7" fillId="3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32" borderId="0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Border="1" applyAlignment="1">
      <alignment horizontal="center" vertical="center"/>
    </xf>
    <xf numFmtId="3" fontId="15" fillId="32" borderId="0" xfId="0" applyNumberFormat="1" applyFont="1" applyFill="1" applyBorder="1" applyAlignment="1">
      <alignment horizontal="center" vertical="center"/>
    </xf>
    <xf numFmtId="185" fontId="15" fillId="32" borderId="0" xfId="0" applyNumberFormat="1" applyFont="1" applyFill="1" applyBorder="1" applyAlignment="1">
      <alignment horizontal="center" vertical="center"/>
    </xf>
    <xf numFmtId="185" fontId="14" fillId="32" borderId="0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center" vertical="center"/>
    </xf>
    <xf numFmtId="3" fontId="7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2" fillId="32" borderId="0" xfId="0" applyNumberFormat="1" applyFont="1" applyFill="1" applyBorder="1" applyAlignment="1">
      <alignment horizontal="center" vertical="center"/>
    </xf>
    <xf numFmtId="3" fontId="2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2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185" fontId="2" fillId="32" borderId="0" xfId="0" applyNumberFormat="1" applyFont="1" applyFill="1" applyBorder="1" applyAlignment="1">
      <alignment horizontal="center" vertical="center"/>
    </xf>
    <xf numFmtId="185" fontId="1" fillId="32" borderId="0" xfId="0" applyNumberFormat="1" applyFont="1" applyFill="1" applyBorder="1" applyAlignment="1">
      <alignment horizontal="center" vertical="center" wrapText="1"/>
    </xf>
    <xf numFmtId="185" fontId="7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19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7" fillId="32" borderId="11" xfId="0" applyFont="1" applyFill="1" applyBorder="1" applyAlignment="1">
      <alignment vertical="top" wrapText="1"/>
    </xf>
    <xf numFmtId="0" fontId="17" fillId="32" borderId="12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192" fontId="2" fillId="32" borderId="13" xfId="0" applyNumberFormat="1" applyFont="1" applyFill="1" applyBorder="1" applyAlignment="1">
      <alignment horizontal="center" vertical="center" wrapText="1"/>
    </xf>
    <xf numFmtId="192" fontId="0" fillId="0" borderId="0" xfId="0" applyNumberFormat="1" applyBorder="1" applyAlignment="1">
      <alignment/>
    </xf>
    <xf numFmtId="0" fontId="1" fillId="32" borderId="0" xfId="0" applyFont="1" applyFill="1" applyAlignment="1">
      <alignment horizontal="center" vertical="top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5" xfId="0" applyFont="1" applyFill="1" applyBorder="1" applyAlignment="1">
      <alignment horizontal="left" vertical="center" wrapText="1"/>
    </xf>
    <xf numFmtId="49" fontId="11" fillId="32" borderId="15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top" wrapText="1"/>
    </xf>
    <xf numFmtId="0" fontId="17" fillId="32" borderId="15" xfId="0" applyFont="1" applyFill="1" applyBorder="1" applyAlignment="1">
      <alignment horizontal="left" vertical="top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92" fontId="2" fillId="32" borderId="13" xfId="0" applyNumberFormat="1" applyFont="1" applyFill="1" applyBorder="1" applyAlignment="1">
      <alignment horizontal="center" vertical="center"/>
    </xf>
    <xf numFmtId="19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192" fontId="3" fillId="32" borderId="13" xfId="0" applyNumberFormat="1" applyFont="1" applyFill="1" applyBorder="1" applyAlignment="1">
      <alignment horizontal="center" vertical="center" wrapText="1"/>
    </xf>
    <xf numFmtId="190" fontId="4" fillId="32" borderId="13" xfId="0" applyNumberFormat="1" applyFont="1" applyFill="1" applyBorder="1" applyAlignment="1">
      <alignment horizontal="center" vertical="center" wrapText="1"/>
    </xf>
    <xf numFmtId="192" fontId="4" fillId="32" borderId="10" xfId="0" applyNumberFormat="1" applyFont="1" applyFill="1" applyBorder="1" applyAlignment="1">
      <alignment horizontal="center" vertical="center" wrapText="1"/>
    </xf>
    <xf numFmtId="192" fontId="4" fillId="32" borderId="13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3" fontId="10" fillId="32" borderId="0" xfId="0" applyNumberFormat="1" applyFont="1" applyFill="1" applyAlignment="1">
      <alignment horizontal="center" vertical="center" wrapText="1"/>
    </xf>
    <xf numFmtId="3" fontId="0" fillId="32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192" fontId="24" fillId="33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1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1" fontId="2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tabSelected="1" view="pageBreakPreview" zoomScale="75" zoomScaleNormal="74" zoomScaleSheetLayoutView="75" zoomScalePageLayoutView="0" workbookViewId="0" topLeftCell="A1">
      <selection activeCell="G4" sqref="G4:H4"/>
    </sheetView>
  </sheetViews>
  <sheetFormatPr defaultColWidth="9.140625" defaultRowHeight="12.75"/>
  <cols>
    <col min="1" max="1" width="50.57421875" style="50" customWidth="1"/>
    <col min="2" max="2" width="8.140625" style="0" customWidth="1"/>
    <col min="3" max="3" width="8.00390625" style="0" customWidth="1"/>
    <col min="4" max="4" width="18.57421875" style="0" customWidth="1"/>
    <col min="5" max="5" width="7.8515625" style="0" customWidth="1"/>
    <col min="6" max="6" width="17.421875" style="0" customWidth="1"/>
    <col min="7" max="7" width="18.7109375" style="106" customWidth="1"/>
    <col min="8" max="8" width="19.140625" style="0" customWidth="1"/>
    <col min="9" max="9" width="7.28125" style="0" hidden="1" customWidth="1"/>
    <col min="10" max="10" width="14.00390625" style="0" hidden="1" customWidth="1"/>
    <col min="11" max="11" width="0.2890625" style="0" hidden="1" customWidth="1"/>
    <col min="12" max="12" width="22.140625" style="0" hidden="1" customWidth="1"/>
    <col min="13" max="13" width="17.140625" style="0" customWidth="1"/>
  </cols>
  <sheetData>
    <row r="1" spans="1:9" ht="31.5" customHeight="1">
      <c r="A1" s="48"/>
      <c r="B1" s="7"/>
      <c r="C1" s="7"/>
      <c r="D1" s="7"/>
      <c r="E1" s="7"/>
      <c r="F1" s="7"/>
      <c r="G1" s="123" t="s">
        <v>83</v>
      </c>
      <c r="H1" s="123"/>
      <c r="I1" s="7"/>
    </row>
    <row r="2" spans="1:9" ht="14.25" customHeight="1">
      <c r="A2" s="49"/>
      <c r="B2" s="8"/>
      <c r="C2" s="8"/>
      <c r="D2" s="8"/>
      <c r="E2" s="8"/>
      <c r="F2" s="8"/>
      <c r="G2" s="124" t="s">
        <v>50</v>
      </c>
      <c r="H2" s="124"/>
      <c r="I2" s="16"/>
    </row>
    <row r="3" spans="1:9" ht="15.75" customHeight="1">
      <c r="A3" s="48"/>
      <c r="B3" s="7"/>
      <c r="C3" s="7"/>
      <c r="D3" s="7"/>
      <c r="E3" s="7"/>
      <c r="F3" s="7"/>
      <c r="G3" s="125" t="s">
        <v>67</v>
      </c>
      <c r="H3" s="125"/>
      <c r="I3" s="7"/>
    </row>
    <row r="4" spans="1:9" ht="20.25" customHeight="1">
      <c r="A4" s="48"/>
      <c r="B4" s="7"/>
      <c r="C4" s="7"/>
      <c r="D4" s="7"/>
      <c r="E4" s="7"/>
      <c r="F4" s="7"/>
      <c r="G4" s="126" t="s">
        <v>87</v>
      </c>
      <c r="H4" s="126"/>
      <c r="I4" s="7"/>
    </row>
    <row r="5" spans="1:11" ht="13.5" customHeight="1">
      <c r="A5" s="48"/>
      <c r="B5" s="7"/>
      <c r="C5" s="7"/>
      <c r="D5" s="7"/>
      <c r="E5" s="7"/>
      <c r="F5" s="7"/>
      <c r="G5" s="102"/>
      <c r="H5" s="66"/>
      <c r="I5" s="7"/>
      <c r="J5" s="7"/>
      <c r="K5" s="7"/>
    </row>
    <row r="6" spans="1:11" ht="20.25">
      <c r="A6" s="121" t="s">
        <v>76</v>
      </c>
      <c r="B6" s="121"/>
      <c r="C6" s="121"/>
      <c r="D6" s="121"/>
      <c r="E6" s="121"/>
      <c r="F6" s="121"/>
      <c r="G6" s="121"/>
      <c r="H6" s="121"/>
      <c r="I6" s="71"/>
      <c r="J6" s="71"/>
      <c r="K6" s="71"/>
    </row>
    <row r="7" spans="1:11" ht="76.5" customHeight="1">
      <c r="A7" s="122" t="s">
        <v>86</v>
      </c>
      <c r="B7" s="122"/>
      <c r="C7" s="122"/>
      <c r="D7" s="122"/>
      <c r="E7" s="122"/>
      <c r="F7" s="122"/>
      <c r="G7" s="122"/>
      <c r="H7" s="122"/>
      <c r="I7" s="70"/>
      <c r="J7" s="70"/>
      <c r="K7" s="70"/>
    </row>
    <row r="8" spans="1:11" ht="6.75" customHeight="1">
      <c r="A8" s="48"/>
      <c r="B8" s="7"/>
      <c r="C8" s="7"/>
      <c r="D8" s="7"/>
      <c r="E8" s="7"/>
      <c r="F8" s="7"/>
      <c r="G8" s="101"/>
      <c r="H8" s="7"/>
      <c r="I8" s="18"/>
      <c r="J8" s="18"/>
      <c r="K8" s="18"/>
    </row>
    <row r="9" spans="7:11" ht="14.25">
      <c r="G9" s="9"/>
      <c r="H9" s="55" t="s">
        <v>27</v>
      </c>
      <c r="I9" s="19"/>
      <c r="J9" s="19"/>
      <c r="K9" s="19"/>
    </row>
    <row r="10" spans="1:11" ht="31.5" customHeight="1">
      <c r="A10" s="84" t="s">
        <v>1</v>
      </c>
      <c r="B10" s="68" t="s">
        <v>10</v>
      </c>
      <c r="C10" s="68" t="s">
        <v>11</v>
      </c>
      <c r="D10" s="68" t="s">
        <v>12</v>
      </c>
      <c r="E10" s="68" t="s">
        <v>13</v>
      </c>
      <c r="F10" s="72" t="s">
        <v>84</v>
      </c>
      <c r="G10" s="73" t="s">
        <v>31</v>
      </c>
      <c r="H10" s="73" t="s">
        <v>85</v>
      </c>
      <c r="I10" s="67"/>
      <c r="J10" s="67"/>
      <c r="K10" s="67"/>
    </row>
    <row r="11" spans="1:13" ht="32.25" customHeight="1">
      <c r="A11" s="85"/>
      <c r="B11" s="69"/>
      <c r="C11" s="69"/>
      <c r="D11" s="69"/>
      <c r="E11" s="69"/>
      <c r="F11" s="69"/>
      <c r="G11" s="74"/>
      <c r="H11" s="74"/>
      <c r="I11" s="67"/>
      <c r="J11" s="20"/>
      <c r="K11" s="20"/>
      <c r="M11" s="19"/>
    </row>
    <row r="12" spans="1:13" ht="15">
      <c r="A12" s="51">
        <v>1</v>
      </c>
      <c r="B12" s="4">
        <v>3</v>
      </c>
      <c r="C12" s="4">
        <v>4</v>
      </c>
      <c r="D12" s="4">
        <v>5</v>
      </c>
      <c r="E12" s="4">
        <v>6</v>
      </c>
      <c r="F12" s="5">
        <v>7</v>
      </c>
      <c r="G12" s="103">
        <v>8</v>
      </c>
      <c r="H12" s="5">
        <v>9</v>
      </c>
      <c r="I12" s="21"/>
      <c r="J12" s="21"/>
      <c r="K12" s="21"/>
      <c r="M12" s="19"/>
    </row>
    <row r="13" spans="1:13" ht="27" customHeight="1">
      <c r="A13" s="93" t="s">
        <v>73</v>
      </c>
      <c r="B13" s="90"/>
      <c r="C13" s="90"/>
      <c r="D13" s="90"/>
      <c r="E13" s="90"/>
      <c r="F13" s="91">
        <f>F14+F49</f>
        <v>22411.4</v>
      </c>
      <c r="G13" s="64">
        <f>G14+G49</f>
        <v>0</v>
      </c>
      <c r="H13" s="92">
        <f>H14+H49</f>
        <v>22411.4</v>
      </c>
      <c r="I13" s="21"/>
      <c r="J13" s="21"/>
      <c r="K13" s="21"/>
      <c r="M13" s="19"/>
    </row>
    <row r="14" spans="1:13" ht="30" customHeight="1">
      <c r="A14" s="107" t="s">
        <v>39</v>
      </c>
      <c r="B14" s="108"/>
      <c r="C14" s="108"/>
      <c r="D14" s="108"/>
      <c r="E14" s="108"/>
      <c r="F14" s="109">
        <f>F15+F16+F17+F18+F19+F20+F21+F22+F23+F24+F25+F26+F27+F28+F29+F31+F32+F35+F36+F37+F38+F39+F41+F42+F44+F46+F47+F48</f>
        <v>20180.4</v>
      </c>
      <c r="G14" s="109">
        <f>G23+G25+G26</f>
        <v>-2032</v>
      </c>
      <c r="H14" s="110">
        <f>H15+H16+H18+H19+H20+H21+H22+H23+H24+H25+H26+H27+H28+H29+H30+H31+H32+H35+H36+H37+H38+H39+H41+H42+H44+H46+H47+H48</f>
        <v>18148.4</v>
      </c>
      <c r="I14" s="22"/>
      <c r="J14" s="22"/>
      <c r="K14" s="22"/>
      <c r="L14" s="2"/>
      <c r="M14" s="65"/>
    </row>
    <row r="15" spans="1:13" ht="30.75" customHeight="1">
      <c r="A15" s="59" t="s">
        <v>0</v>
      </c>
      <c r="B15" s="1" t="s">
        <v>2</v>
      </c>
      <c r="C15" s="1" t="s">
        <v>3</v>
      </c>
      <c r="D15" s="1" t="s">
        <v>17</v>
      </c>
      <c r="E15" s="1" t="s">
        <v>54</v>
      </c>
      <c r="F15" s="99">
        <v>753.535</v>
      </c>
      <c r="G15" s="115" t="s">
        <v>78</v>
      </c>
      <c r="H15" s="96">
        <f>F15+8.9-8.9</f>
        <v>753.535</v>
      </c>
      <c r="I15" s="22"/>
      <c r="J15" s="22"/>
      <c r="K15" s="22"/>
      <c r="M15" s="65"/>
    </row>
    <row r="16" spans="1:13" ht="43.5" customHeight="1">
      <c r="A16" s="86" t="s">
        <v>40</v>
      </c>
      <c r="B16" s="80" t="s">
        <v>2</v>
      </c>
      <c r="C16" s="80" t="s">
        <v>5</v>
      </c>
      <c r="D16" s="80" t="s">
        <v>16</v>
      </c>
      <c r="E16" s="1" t="s">
        <v>54</v>
      </c>
      <c r="F16" s="99">
        <v>1417</v>
      </c>
      <c r="G16" s="95">
        <v>0</v>
      </c>
      <c r="H16" s="96">
        <v>1417</v>
      </c>
      <c r="I16" s="23"/>
      <c r="J16" s="23"/>
      <c r="K16" s="23"/>
      <c r="M16" s="65"/>
    </row>
    <row r="17" spans="1:13" ht="27" customHeight="1">
      <c r="A17" s="87"/>
      <c r="B17" s="81"/>
      <c r="C17" s="81"/>
      <c r="D17" s="81"/>
      <c r="E17" s="1" t="s">
        <v>71</v>
      </c>
      <c r="F17" s="99">
        <v>0</v>
      </c>
      <c r="G17" s="98">
        <v>0</v>
      </c>
      <c r="H17" s="96">
        <v>0</v>
      </c>
      <c r="I17" s="23"/>
      <c r="J17" s="23"/>
      <c r="K17" s="23"/>
      <c r="M17" s="65"/>
    </row>
    <row r="18" spans="1:13" ht="19.5" customHeight="1">
      <c r="A18" s="87"/>
      <c r="B18" s="81"/>
      <c r="C18" s="81"/>
      <c r="D18" s="81"/>
      <c r="E18" s="1" t="s">
        <v>57</v>
      </c>
      <c r="F18" s="99">
        <v>45</v>
      </c>
      <c r="G18" s="99">
        <v>0</v>
      </c>
      <c r="H18" s="96">
        <f aca="true" t="shared" si="0" ref="H18:H48">F18+G18</f>
        <v>45</v>
      </c>
      <c r="I18" s="23"/>
      <c r="J18" s="23"/>
      <c r="K18" s="23"/>
      <c r="M18" s="65"/>
    </row>
    <row r="19" spans="1:13" ht="33.75" customHeight="1">
      <c r="A19" s="88"/>
      <c r="B19" s="82"/>
      <c r="C19" s="82"/>
      <c r="D19" s="82"/>
      <c r="E19" s="1" t="s">
        <v>55</v>
      </c>
      <c r="F19" s="99">
        <v>0</v>
      </c>
      <c r="G19" s="98">
        <v>0</v>
      </c>
      <c r="H19" s="96">
        <v>0</v>
      </c>
      <c r="I19" s="23"/>
      <c r="J19" s="23"/>
      <c r="K19" s="23"/>
      <c r="M19" s="65"/>
    </row>
    <row r="20" spans="1:13" ht="20.25" customHeight="1">
      <c r="A20" s="86" t="s">
        <v>41</v>
      </c>
      <c r="B20" s="80" t="s">
        <v>2</v>
      </c>
      <c r="C20" s="80" t="s">
        <v>52</v>
      </c>
      <c r="D20" s="1" t="s">
        <v>51</v>
      </c>
      <c r="E20" s="1" t="s">
        <v>55</v>
      </c>
      <c r="F20" s="99">
        <v>0</v>
      </c>
      <c r="G20" s="99">
        <v>0</v>
      </c>
      <c r="H20" s="96">
        <f t="shared" si="0"/>
        <v>0</v>
      </c>
      <c r="I20" s="23"/>
      <c r="J20" s="23"/>
      <c r="K20" s="23"/>
      <c r="M20" s="65"/>
    </row>
    <row r="21" spans="1:13" ht="20.25" customHeight="1">
      <c r="A21" s="87"/>
      <c r="B21" s="81"/>
      <c r="C21" s="81"/>
      <c r="D21" s="1" t="s">
        <v>42</v>
      </c>
      <c r="E21" s="1" t="s">
        <v>55</v>
      </c>
      <c r="F21" s="99">
        <v>0</v>
      </c>
      <c r="G21" s="99">
        <v>0</v>
      </c>
      <c r="H21" s="96">
        <f t="shared" si="0"/>
        <v>0</v>
      </c>
      <c r="I21" s="23"/>
      <c r="J21" s="23"/>
      <c r="K21" s="23"/>
      <c r="M21" s="65"/>
    </row>
    <row r="22" spans="1:13" ht="20.25" customHeight="1">
      <c r="A22" s="87"/>
      <c r="B22" s="81"/>
      <c r="C22" s="81"/>
      <c r="D22" s="80" t="s">
        <v>42</v>
      </c>
      <c r="E22" s="1" t="s">
        <v>56</v>
      </c>
      <c r="F22" s="99">
        <v>0</v>
      </c>
      <c r="G22" s="99">
        <v>0</v>
      </c>
      <c r="H22" s="96">
        <f t="shared" si="0"/>
        <v>0</v>
      </c>
      <c r="I22" s="23"/>
      <c r="J22" s="23"/>
      <c r="K22" s="23"/>
      <c r="M22" s="65"/>
    </row>
    <row r="23" spans="1:13" ht="35.25" customHeight="1">
      <c r="A23" s="87"/>
      <c r="B23" s="81"/>
      <c r="C23" s="81"/>
      <c r="D23" s="80" t="s">
        <v>32</v>
      </c>
      <c r="E23" s="1" t="s">
        <v>54</v>
      </c>
      <c r="F23" s="99">
        <v>1722</v>
      </c>
      <c r="G23" s="97">
        <v>-1722</v>
      </c>
      <c r="H23" s="96">
        <f>F23+G23</f>
        <v>0</v>
      </c>
      <c r="I23" s="23"/>
      <c r="J23" s="23"/>
      <c r="K23" s="23"/>
      <c r="M23" s="65"/>
    </row>
    <row r="24" spans="1:13" ht="24" customHeight="1">
      <c r="A24" s="87"/>
      <c r="B24" s="81"/>
      <c r="C24" s="81"/>
      <c r="D24" s="81"/>
      <c r="E24" s="1" t="s">
        <v>71</v>
      </c>
      <c r="F24" s="99">
        <v>0</v>
      </c>
      <c r="G24" s="100" t="s">
        <v>75</v>
      </c>
      <c r="H24" s="96">
        <f>F24+G24</f>
        <v>0</v>
      </c>
      <c r="I24" s="23"/>
      <c r="J24" s="23"/>
      <c r="K24" s="23"/>
      <c r="M24" s="65"/>
    </row>
    <row r="25" spans="1:13" ht="81.75" customHeight="1">
      <c r="A25" s="87"/>
      <c r="B25" s="81"/>
      <c r="C25" s="81"/>
      <c r="D25" s="81"/>
      <c r="E25" s="1" t="s">
        <v>55</v>
      </c>
      <c r="F25" s="99">
        <v>1012</v>
      </c>
      <c r="G25" s="98">
        <v>-280</v>
      </c>
      <c r="H25" s="96">
        <f>F25-280</f>
        <v>732</v>
      </c>
      <c r="I25" s="23"/>
      <c r="J25" s="23"/>
      <c r="K25" s="23"/>
      <c r="M25" s="65"/>
    </row>
    <row r="26" spans="1:13" ht="20.25" customHeight="1">
      <c r="A26" s="89"/>
      <c r="B26" s="83"/>
      <c r="C26" s="83"/>
      <c r="D26" s="82"/>
      <c r="E26" s="1" t="s">
        <v>56</v>
      </c>
      <c r="F26" s="99">
        <v>30</v>
      </c>
      <c r="G26" s="94">
        <v>-30</v>
      </c>
      <c r="H26" s="96">
        <f t="shared" si="0"/>
        <v>0</v>
      </c>
      <c r="I26" s="23"/>
      <c r="J26" s="23"/>
      <c r="K26" s="23"/>
      <c r="M26" s="65"/>
    </row>
    <row r="27" spans="1:13" ht="45.75" customHeight="1">
      <c r="A27" s="60" t="s">
        <v>43</v>
      </c>
      <c r="B27" s="63" t="s">
        <v>4</v>
      </c>
      <c r="C27" s="63" t="s">
        <v>5</v>
      </c>
      <c r="D27" s="1" t="s">
        <v>30</v>
      </c>
      <c r="E27" s="1" t="s">
        <v>54</v>
      </c>
      <c r="F27" s="99">
        <v>15</v>
      </c>
      <c r="G27" s="94">
        <v>0</v>
      </c>
      <c r="H27" s="96">
        <f t="shared" si="0"/>
        <v>15</v>
      </c>
      <c r="I27" s="23"/>
      <c r="J27" s="23"/>
      <c r="K27" s="23"/>
      <c r="M27" s="65"/>
    </row>
    <row r="28" spans="1:13" ht="30">
      <c r="A28" s="6" t="s">
        <v>15</v>
      </c>
      <c r="B28" s="1" t="s">
        <v>3</v>
      </c>
      <c r="C28" s="1" t="s">
        <v>4</v>
      </c>
      <c r="D28" s="1" t="s">
        <v>23</v>
      </c>
      <c r="E28" s="1" t="s">
        <v>54</v>
      </c>
      <c r="F28" s="99">
        <v>44</v>
      </c>
      <c r="G28" s="94">
        <v>0</v>
      </c>
      <c r="H28" s="96">
        <f t="shared" si="0"/>
        <v>44</v>
      </c>
      <c r="I28" s="23"/>
      <c r="J28" s="24"/>
      <c r="K28" s="24"/>
      <c r="M28" s="65"/>
    </row>
    <row r="29" spans="1:13" ht="21" customHeight="1">
      <c r="A29" s="116" t="s">
        <v>74</v>
      </c>
      <c r="B29" s="56" t="s">
        <v>4</v>
      </c>
      <c r="C29" s="56" t="s">
        <v>7</v>
      </c>
      <c r="D29" s="56" t="s">
        <v>18</v>
      </c>
      <c r="E29" s="3" t="s">
        <v>55</v>
      </c>
      <c r="F29" s="99">
        <v>55</v>
      </c>
      <c r="G29" s="94">
        <v>0</v>
      </c>
      <c r="H29" s="96">
        <f t="shared" si="0"/>
        <v>55</v>
      </c>
      <c r="I29" s="23"/>
      <c r="J29" s="24"/>
      <c r="K29" s="24"/>
      <c r="M29" s="65"/>
    </row>
    <row r="30" spans="1:13" ht="18.75" customHeight="1">
      <c r="A30" s="117"/>
      <c r="B30" s="119"/>
      <c r="C30" s="119"/>
      <c r="D30" s="57"/>
      <c r="E30" s="3" t="s">
        <v>56</v>
      </c>
      <c r="F30" s="99">
        <v>0</v>
      </c>
      <c r="G30" s="94">
        <v>0</v>
      </c>
      <c r="H30" s="96">
        <f t="shared" si="0"/>
        <v>0</v>
      </c>
      <c r="I30" s="23"/>
      <c r="J30" s="24"/>
      <c r="K30" s="24"/>
      <c r="M30" s="65"/>
    </row>
    <row r="31" spans="1:13" ht="18.75" customHeight="1">
      <c r="A31" s="118"/>
      <c r="B31" s="120"/>
      <c r="C31" s="120"/>
      <c r="D31" s="57" t="s">
        <v>79</v>
      </c>
      <c r="E31" s="3" t="s">
        <v>55</v>
      </c>
      <c r="F31" s="99">
        <v>13363.6</v>
      </c>
      <c r="G31" s="94">
        <v>0</v>
      </c>
      <c r="H31" s="96">
        <f t="shared" si="0"/>
        <v>13363.6</v>
      </c>
      <c r="I31" s="23"/>
      <c r="J31" s="24"/>
      <c r="K31" s="24"/>
      <c r="M31" s="65"/>
    </row>
    <row r="32" spans="1:13" ht="18.75" customHeight="1">
      <c r="A32" s="61" t="s">
        <v>49</v>
      </c>
      <c r="B32" s="56" t="s">
        <v>5</v>
      </c>
      <c r="C32" s="56" t="s">
        <v>34</v>
      </c>
      <c r="D32" s="3" t="s">
        <v>48</v>
      </c>
      <c r="E32" s="3" t="s">
        <v>57</v>
      </c>
      <c r="F32" s="99">
        <v>39</v>
      </c>
      <c r="G32" s="94">
        <v>0</v>
      </c>
      <c r="H32" s="96">
        <f t="shared" si="0"/>
        <v>39</v>
      </c>
      <c r="I32" s="23"/>
      <c r="J32" s="24"/>
      <c r="K32" s="24"/>
      <c r="M32" s="65"/>
    </row>
    <row r="33" spans="1:13" ht="18.75" customHeight="1" hidden="1">
      <c r="A33" s="61" t="s">
        <v>69</v>
      </c>
      <c r="B33" s="56" t="s">
        <v>9</v>
      </c>
      <c r="C33" s="56" t="s">
        <v>2</v>
      </c>
      <c r="D33" s="3" t="s">
        <v>58</v>
      </c>
      <c r="E33" s="3" t="s">
        <v>55</v>
      </c>
      <c r="F33" s="99">
        <v>0</v>
      </c>
      <c r="G33" s="99">
        <v>0</v>
      </c>
      <c r="H33" s="96">
        <f t="shared" si="0"/>
        <v>0</v>
      </c>
      <c r="I33" s="23"/>
      <c r="J33" s="24"/>
      <c r="K33" s="24"/>
      <c r="M33" s="65"/>
    </row>
    <row r="34" spans="1:13" ht="2.25" customHeight="1" hidden="1">
      <c r="A34" s="61" t="s">
        <v>70</v>
      </c>
      <c r="B34" s="56" t="s">
        <v>9</v>
      </c>
      <c r="C34" s="56" t="s">
        <v>3</v>
      </c>
      <c r="D34" s="3" t="s">
        <v>68</v>
      </c>
      <c r="E34" s="3" t="s">
        <v>55</v>
      </c>
      <c r="F34" s="99">
        <v>0</v>
      </c>
      <c r="G34" s="99">
        <v>0</v>
      </c>
      <c r="H34" s="96">
        <v>0</v>
      </c>
      <c r="I34" s="23"/>
      <c r="J34" s="24"/>
      <c r="K34" s="24"/>
      <c r="M34" s="65"/>
    </row>
    <row r="35" spans="1:13" ht="60.75" customHeight="1">
      <c r="A35" s="75" t="s">
        <v>26</v>
      </c>
      <c r="B35" s="56" t="s">
        <v>9</v>
      </c>
      <c r="C35" s="56" t="s">
        <v>4</v>
      </c>
      <c r="D35" s="3" t="s">
        <v>44</v>
      </c>
      <c r="E35" s="3" t="s">
        <v>55</v>
      </c>
      <c r="F35" s="99">
        <v>381</v>
      </c>
      <c r="G35" s="113" t="s">
        <v>77</v>
      </c>
      <c r="H35" s="96">
        <v>381</v>
      </c>
      <c r="I35" s="23"/>
      <c r="J35" s="24"/>
      <c r="K35" s="24"/>
      <c r="M35" s="65"/>
    </row>
    <row r="36" spans="1:13" ht="18" customHeight="1">
      <c r="A36" s="76"/>
      <c r="B36" s="77"/>
      <c r="C36" s="77"/>
      <c r="D36" s="3" t="s">
        <v>45</v>
      </c>
      <c r="E36" s="3" t="s">
        <v>55</v>
      </c>
      <c r="F36" s="99">
        <v>0</v>
      </c>
      <c r="G36" s="99">
        <f>-7.459+7.459</f>
        <v>0</v>
      </c>
      <c r="H36" s="96">
        <f t="shared" si="0"/>
        <v>0</v>
      </c>
      <c r="I36" s="23"/>
      <c r="J36" s="24"/>
      <c r="K36" s="24"/>
      <c r="M36" s="65"/>
    </row>
    <row r="37" spans="1:13" ht="18" customHeight="1">
      <c r="A37" s="76"/>
      <c r="B37" s="77"/>
      <c r="C37" s="77"/>
      <c r="D37" s="3" t="s">
        <v>46</v>
      </c>
      <c r="E37" s="3" t="s">
        <v>55</v>
      </c>
      <c r="F37" s="99">
        <v>0</v>
      </c>
      <c r="G37" s="99">
        <v>0</v>
      </c>
      <c r="H37" s="96">
        <f t="shared" si="0"/>
        <v>0</v>
      </c>
      <c r="I37" s="23"/>
      <c r="J37" s="24"/>
      <c r="K37" s="24"/>
      <c r="M37" s="65"/>
    </row>
    <row r="38" spans="1:13" ht="35.25" customHeight="1">
      <c r="A38" s="76"/>
      <c r="B38" s="77"/>
      <c r="C38" s="77"/>
      <c r="D38" s="3" t="s">
        <v>47</v>
      </c>
      <c r="E38" s="3" t="s">
        <v>55</v>
      </c>
      <c r="F38" s="99">
        <v>50</v>
      </c>
      <c r="G38" s="100" t="s">
        <v>78</v>
      </c>
      <c r="H38" s="96">
        <f>F38+G38</f>
        <v>50</v>
      </c>
      <c r="I38" s="23"/>
      <c r="J38" s="24"/>
      <c r="K38" s="24"/>
      <c r="M38" s="65"/>
    </row>
    <row r="39" spans="1:13" ht="21" customHeight="1">
      <c r="A39" s="62"/>
      <c r="B39" s="57"/>
      <c r="C39" s="57"/>
      <c r="D39" s="3" t="s">
        <v>58</v>
      </c>
      <c r="E39" s="3" t="s">
        <v>55</v>
      </c>
      <c r="F39" s="99">
        <v>0</v>
      </c>
      <c r="G39" s="99">
        <v>0</v>
      </c>
      <c r="H39" s="96">
        <f t="shared" si="0"/>
        <v>0</v>
      </c>
      <c r="I39" s="23"/>
      <c r="J39" s="24"/>
      <c r="K39" s="24"/>
      <c r="M39" s="65"/>
    </row>
    <row r="40" spans="1:13" ht="19.5" customHeight="1" hidden="1">
      <c r="A40" s="62" t="s">
        <v>59</v>
      </c>
      <c r="B40" s="57" t="s">
        <v>5</v>
      </c>
      <c r="C40" s="57" t="s">
        <v>7</v>
      </c>
      <c r="D40" s="3" t="s">
        <v>60</v>
      </c>
      <c r="E40" s="3" t="s">
        <v>55</v>
      </c>
      <c r="F40" s="99">
        <v>0</v>
      </c>
      <c r="G40" s="98">
        <v>0</v>
      </c>
      <c r="H40" s="96">
        <f t="shared" si="0"/>
        <v>0</v>
      </c>
      <c r="I40" s="23"/>
      <c r="J40" s="24"/>
      <c r="K40" s="24"/>
      <c r="M40" s="65"/>
    </row>
    <row r="41" spans="1:13" ht="27" customHeight="1">
      <c r="A41" s="78" t="s">
        <v>24</v>
      </c>
      <c r="B41" s="56" t="s">
        <v>9</v>
      </c>
      <c r="C41" s="56" t="s">
        <v>4</v>
      </c>
      <c r="D41" s="3" t="s">
        <v>25</v>
      </c>
      <c r="E41" s="3" t="s">
        <v>55</v>
      </c>
      <c r="F41" s="99">
        <v>88.965</v>
      </c>
      <c r="G41" s="114" t="s">
        <v>78</v>
      </c>
      <c r="H41" s="96">
        <f>F41+G41</f>
        <v>88.965</v>
      </c>
      <c r="I41" s="23"/>
      <c r="J41" s="24"/>
      <c r="K41" s="24"/>
      <c r="M41" s="65"/>
    </row>
    <row r="42" spans="1:13" ht="15" customHeight="1">
      <c r="A42" s="58"/>
      <c r="B42" s="57"/>
      <c r="C42" s="57"/>
      <c r="D42" s="3" t="s">
        <v>58</v>
      </c>
      <c r="E42" s="3" t="s">
        <v>55</v>
      </c>
      <c r="F42" s="99">
        <v>109</v>
      </c>
      <c r="G42" s="97">
        <v>0</v>
      </c>
      <c r="H42" s="96">
        <f t="shared" si="0"/>
        <v>109</v>
      </c>
      <c r="I42" s="23"/>
      <c r="J42" s="24"/>
      <c r="K42" s="24"/>
      <c r="M42" s="65"/>
    </row>
    <row r="43" spans="1:13" ht="0.75" customHeight="1">
      <c r="A43" s="58" t="s">
        <v>65</v>
      </c>
      <c r="B43" s="57" t="s">
        <v>66</v>
      </c>
      <c r="C43" s="57" t="s">
        <v>9</v>
      </c>
      <c r="D43" s="3" t="s">
        <v>58</v>
      </c>
      <c r="E43" s="3" t="s">
        <v>55</v>
      </c>
      <c r="F43" s="99">
        <v>77</v>
      </c>
      <c r="G43" s="94">
        <v>0</v>
      </c>
      <c r="H43" s="96">
        <f t="shared" si="0"/>
        <v>77</v>
      </c>
      <c r="I43" s="23"/>
      <c r="J43" s="24"/>
      <c r="K43" s="24"/>
      <c r="M43" s="65"/>
    </row>
    <row r="44" spans="1:13" ht="15.75" customHeight="1">
      <c r="A44" s="14" t="s">
        <v>14</v>
      </c>
      <c r="B44" s="3" t="s">
        <v>6</v>
      </c>
      <c r="C44" s="3" t="s">
        <v>6</v>
      </c>
      <c r="D44" s="3" t="s">
        <v>19</v>
      </c>
      <c r="E44" s="3" t="s">
        <v>55</v>
      </c>
      <c r="F44" s="99">
        <v>9.967</v>
      </c>
      <c r="G44" s="94">
        <v>0</v>
      </c>
      <c r="H44" s="96">
        <f t="shared" si="0"/>
        <v>9.967</v>
      </c>
      <c r="I44" s="23"/>
      <c r="J44" s="24"/>
      <c r="K44" s="24"/>
      <c r="M44" s="65"/>
    </row>
    <row r="45" spans="1:13" ht="0.75" customHeight="1">
      <c r="A45" s="14" t="s">
        <v>28</v>
      </c>
      <c r="B45" s="3" t="s">
        <v>8</v>
      </c>
      <c r="C45" s="3" t="s">
        <v>2</v>
      </c>
      <c r="D45" s="3" t="s">
        <v>20</v>
      </c>
      <c r="E45" s="3" t="s">
        <v>54</v>
      </c>
      <c r="F45" s="99">
        <v>0</v>
      </c>
      <c r="G45" s="94">
        <v>0</v>
      </c>
      <c r="H45" s="96">
        <f t="shared" si="0"/>
        <v>0</v>
      </c>
      <c r="I45" s="23"/>
      <c r="J45" s="24"/>
      <c r="K45" s="24"/>
      <c r="M45" s="65"/>
    </row>
    <row r="46" spans="1:13" ht="17.25" customHeight="1">
      <c r="A46" s="14" t="s">
        <v>33</v>
      </c>
      <c r="B46" s="3" t="s">
        <v>34</v>
      </c>
      <c r="C46" s="3" t="s">
        <v>2</v>
      </c>
      <c r="D46" s="3" t="s">
        <v>35</v>
      </c>
      <c r="E46" s="3" t="s">
        <v>61</v>
      </c>
      <c r="F46" s="99">
        <v>20</v>
      </c>
      <c r="G46" s="97">
        <v>0</v>
      </c>
      <c r="H46" s="96">
        <f t="shared" si="0"/>
        <v>20</v>
      </c>
      <c r="I46" s="23"/>
      <c r="J46" s="24"/>
      <c r="K46" s="24"/>
      <c r="M46" s="65"/>
    </row>
    <row r="47" spans="1:13" ht="18" customHeight="1">
      <c r="A47" s="14" t="s">
        <v>36</v>
      </c>
      <c r="B47" s="3" t="s">
        <v>53</v>
      </c>
      <c r="C47" s="3" t="s">
        <v>4</v>
      </c>
      <c r="D47" s="3" t="s">
        <v>38</v>
      </c>
      <c r="E47" s="3" t="s">
        <v>62</v>
      </c>
      <c r="F47" s="94">
        <v>934.333</v>
      </c>
      <c r="G47" s="94">
        <v>0</v>
      </c>
      <c r="H47" s="96">
        <f t="shared" si="0"/>
        <v>934.333</v>
      </c>
      <c r="I47" s="23"/>
      <c r="J47" s="24"/>
      <c r="K47" s="24"/>
      <c r="M47" s="65"/>
    </row>
    <row r="48" spans="1:13" ht="18" customHeight="1">
      <c r="A48" s="14" t="s">
        <v>80</v>
      </c>
      <c r="B48" s="3" t="s">
        <v>2</v>
      </c>
      <c r="C48" s="3" t="s">
        <v>37</v>
      </c>
      <c r="D48" s="3" t="s">
        <v>81</v>
      </c>
      <c r="E48" s="3" t="s">
        <v>82</v>
      </c>
      <c r="F48" s="94">
        <v>91</v>
      </c>
      <c r="G48" s="94">
        <v>0</v>
      </c>
      <c r="H48" s="96">
        <f t="shared" si="0"/>
        <v>91</v>
      </c>
      <c r="I48" s="23"/>
      <c r="J48" s="24"/>
      <c r="K48" s="24"/>
      <c r="M48" s="65"/>
    </row>
    <row r="49" spans="1:13" ht="33" customHeight="1">
      <c r="A49" s="111" t="s">
        <v>63</v>
      </c>
      <c r="B49" s="111"/>
      <c r="C49" s="111"/>
      <c r="D49" s="111"/>
      <c r="E49" s="111"/>
      <c r="F49" s="112">
        <f>F50+F51+F52+F53+F54+F55++F56+F57</f>
        <v>2231</v>
      </c>
      <c r="G49" s="112">
        <f>G50+G53+G54</f>
        <v>2032</v>
      </c>
      <c r="H49" s="112">
        <f>H50+H51+H52+H53+H55+H54+H56+H57</f>
        <v>4263</v>
      </c>
      <c r="I49" s="23"/>
      <c r="J49" s="24"/>
      <c r="K49" s="24"/>
      <c r="M49" s="65"/>
    </row>
    <row r="50" spans="1:13" ht="59.25" customHeight="1">
      <c r="A50" s="75" t="s">
        <v>28</v>
      </c>
      <c r="B50" s="56" t="s">
        <v>8</v>
      </c>
      <c r="C50" s="56" t="s">
        <v>2</v>
      </c>
      <c r="D50" s="56" t="s">
        <v>20</v>
      </c>
      <c r="E50" s="3" t="s">
        <v>64</v>
      </c>
      <c r="F50" s="94">
        <v>1253</v>
      </c>
      <c r="G50" s="97">
        <v>1722</v>
      </c>
      <c r="H50" s="96">
        <f>F50+G50</f>
        <v>2975</v>
      </c>
      <c r="I50" s="23"/>
      <c r="J50" s="24"/>
      <c r="K50" s="24"/>
      <c r="M50" s="65"/>
    </row>
    <row r="51" spans="1:13" ht="17.25" customHeight="1">
      <c r="A51" s="76"/>
      <c r="B51" s="77"/>
      <c r="C51" s="77"/>
      <c r="D51" s="77"/>
      <c r="E51" s="3" t="s">
        <v>72</v>
      </c>
      <c r="F51" s="94">
        <v>0</v>
      </c>
      <c r="G51" s="97">
        <v>0</v>
      </c>
      <c r="H51" s="96">
        <f>F51+G51</f>
        <v>0</v>
      </c>
      <c r="I51" s="23"/>
      <c r="J51" s="24"/>
      <c r="K51" s="24"/>
      <c r="M51" s="65"/>
    </row>
    <row r="52" spans="1:13" ht="32.25" customHeight="1">
      <c r="A52" s="76"/>
      <c r="B52" s="77"/>
      <c r="C52" s="77"/>
      <c r="D52" s="77"/>
      <c r="E52" s="3" t="s">
        <v>57</v>
      </c>
      <c r="F52" s="94">
        <v>24</v>
      </c>
      <c r="G52" s="115" t="s">
        <v>78</v>
      </c>
      <c r="H52" s="96">
        <f>F52</f>
        <v>24</v>
      </c>
      <c r="I52" s="23"/>
      <c r="J52" s="24"/>
      <c r="K52" s="24"/>
      <c r="M52" s="65"/>
    </row>
    <row r="53" spans="1:13" ht="87.75" customHeight="1">
      <c r="A53" s="76"/>
      <c r="B53" s="77"/>
      <c r="C53" s="77"/>
      <c r="D53" s="77"/>
      <c r="E53" s="3" t="s">
        <v>55</v>
      </c>
      <c r="F53" s="94">
        <v>825.6</v>
      </c>
      <c r="G53" s="97">
        <v>280</v>
      </c>
      <c r="H53" s="96">
        <f>F53+G53</f>
        <v>1105.6</v>
      </c>
      <c r="I53" s="23"/>
      <c r="J53" s="24"/>
      <c r="K53" s="24"/>
      <c r="M53" s="65"/>
    </row>
    <row r="54" spans="1:13" ht="32.25" customHeight="1">
      <c r="A54" s="62"/>
      <c r="B54" s="57"/>
      <c r="C54" s="57"/>
      <c r="D54" s="57"/>
      <c r="E54" s="3" t="s">
        <v>56</v>
      </c>
      <c r="F54" s="94">
        <v>0</v>
      </c>
      <c r="G54" s="94">
        <v>30</v>
      </c>
      <c r="H54" s="96">
        <f>F54+G54</f>
        <v>30</v>
      </c>
      <c r="I54" s="23"/>
      <c r="J54" s="24"/>
      <c r="K54" s="24"/>
      <c r="M54" s="65"/>
    </row>
    <row r="55" spans="1:13" ht="46.5" customHeight="1">
      <c r="A55" s="78" t="s">
        <v>29</v>
      </c>
      <c r="B55" s="56" t="s">
        <v>37</v>
      </c>
      <c r="C55" s="56" t="s">
        <v>2</v>
      </c>
      <c r="D55" s="3" t="s">
        <v>21</v>
      </c>
      <c r="E55" s="3" t="s">
        <v>64</v>
      </c>
      <c r="F55" s="94">
        <v>118.4</v>
      </c>
      <c r="G55" s="97">
        <v>0</v>
      </c>
      <c r="H55" s="96">
        <f>F55</f>
        <v>118.4</v>
      </c>
      <c r="I55" s="23"/>
      <c r="J55" s="24"/>
      <c r="K55" s="24"/>
      <c r="L55">
        <v>4238</v>
      </c>
      <c r="M55" s="65"/>
    </row>
    <row r="56" spans="1:13" ht="23.25" customHeight="1">
      <c r="A56" s="79"/>
      <c r="B56" s="77"/>
      <c r="C56" s="77"/>
      <c r="D56" s="3" t="s">
        <v>22</v>
      </c>
      <c r="E56" s="3" t="s">
        <v>55</v>
      </c>
      <c r="F56" s="94">
        <v>10</v>
      </c>
      <c r="G56" s="94">
        <v>0</v>
      </c>
      <c r="H56" s="96">
        <f>F56+G56</f>
        <v>10</v>
      </c>
      <c r="I56" s="23"/>
      <c r="J56" s="24"/>
      <c r="K56" s="24"/>
      <c r="M56" s="65"/>
    </row>
    <row r="57" spans="1:13" ht="14.25" customHeight="1">
      <c r="A57" s="58"/>
      <c r="B57" s="57"/>
      <c r="C57" s="57"/>
      <c r="D57" s="3" t="s">
        <v>58</v>
      </c>
      <c r="E57" s="3" t="s">
        <v>55</v>
      </c>
      <c r="F57" s="94">
        <v>0</v>
      </c>
      <c r="G57" s="98">
        <v>0</v>
      </c>
      <c r="H57" s="96">
        <f>F57+G57</f>
        <v>0</v>
      </c>
      <c r="I57" s="23"/>
      <c r="J57" s="24"/>
      <c r="K57" s="24"/>
      <c r="M57" s="65"/>
    </row>
    <row r="58" spans="5:13" ht="14.25">
      <c r="E58" s="10"/>
      <c r="F58" s="11"/>
      <c r="G58" s="104"/>
      <c r="H58" s="11"/>
      <c r="I58" s="23"/>
      <c r="J58" s="24"/>
      <c r="K58" s="24"/>
      <c r="M58" s="65"/>
    </row>
    <row r="59" spans="5:13" ht="51" customHeight="1">
      <c r="E59" s="12"/>
      <c r="F59" s="13"/>
      <c r="G59" s="105"/>
      <c r="H59" s="13"/>
      <c r="I59" s="23"/>
      <c r="J59" s="24"/>
      <c r="K59" s="24"/>
      <c r="L59">
        <v>5</v>
      </c>
      <c r="M59" s="65"/>
    </row>
    <row r="60" spans="1:13" ht="12.75">
      <c r="A60"/>
      <c r="I60" s="23"/>
      <c r="J60" s="24"/>
      <c r="K60" s="24"/>
      <c r="L60">
        <v>2600</v>
      </c>
      <c r="M60" s="19"/>
    </row>
    <row r="61" spans="1:13" ht="12.75">
      <c r="A61"/>
      <c r="I61" s="23"/>
      <c r="J61" s="24"/>
      <c r="K61" s="24"/>
      <c r="M61" s="19"/>
    </row>
    <row r="62" spans="1:13" ht="41.25" customHeight="1">
      <c r="A62"/>
      <c r="I62" s="23"/>
      <c r="J62" s="25"/>
      <c r="K62" s="25"/>
      <c r="M62" s="19"/>
    </row>
    <row r="63" spans="1:12" ht="65.25" customHeight="1">
      <c r="A63"/>
      <c r="I63" s="23"/>
      <c r="J63" s="25"/>
      <c r="K63" s="25"/>
      <c r="L63">
        <v>1712</v>
      </c>
    </row>
    <row r="64" spans="1:11" ht="65.25" customHeight="1">
      <c r="A64"/>
      <c r="I64" s="23"/>
      <c r="J64" s="25"/>
      <c r="K64" s="25"/>
    </row>
    <row r="65" spans="1:11" ht="15.75">
      <c r="A65"/>
      <c r="I65" s="23"/>
      <c r="J65" s="25"/>
      <c r="K65" s="25"/>
    </row>
    <row r="66" spans="1:11" ht="24.75" customHeight="1">
      <c r="A66"/>
      <c r="I66" s="23"/>
      <c r="J66" s="23"/>
      <c r="K66" s="23"/>
    </row>
    <row r="67" spans="1:11" ht="22.5" customHeight="1">
      <c r="A67"/>
      <c r="I67" s="24"/>
      <c r="J67" s="24"/>
      <c r="K67" s="24"/>
    </row>
    <row r="68" spans="1:11" ht="37.5" customHeight="1">
      <c r="A68"/>
      <c r="I68" s="24"/>
      <c r="J68" s="24"/>
      <c r="K68" s="24"/>
    </row>
    <row r="69" spans="1:11" ht="36" customHeight="1">
      <c r="A69"/>
      <c r="I69" s="24"/>
      <c r="J69" s="24"/>
      <c r="K69" s="24"/>
    </row>
    <row r="70" spans="1:11" ht="22.5" customHeight="1">
      <c r="A70"/>
      <c r="I70" s="24"/>
      <c r="J70" s="24"/>
      <c r="K70" s="24"/>
    </row>
    <row r="71" spans="1:11" ht="12.75">
      <c r="A71"/>
      <c r="I71" s="24"/>
      <c r="J71" s="24"/>
      <c r="K71" s="24"/>
    </row>
    <row r="72" spans="1:11" ht="26.25" customHeight="1">
      <c r="A72"/>
      <c r="I72" s="24"/>
      <c r="J72" s="24"/>
      <c r="K72" s="24"/>
    </row>
    <row r="73" spans="1:11" ht="26.25" customHeight="1">
      <c r="A73"/>
      <c r="I73" s="24"/>
      <c r="J73" s="24"/>
      <c r="K73" s="24"/>
    </row>
    <row r="74" spans="1:11" ht="26.25" customHeight="1">
      <c r="A74"/>
      <c r="I74" s="24"/>
      <c r="J74" s="24"/>
      <c r="K74" s="24"/>
    </row>
    <row r="75" spans="1:11" ht="26.25" customHeight="1">
      <c r="A75"/>
      <c r="I75" s="24"/>
      <c r="J75" s="24"/>
      <c r="K75" s="24"/>
    </row>
    <row r="76" spans="1:11" ht="49.5" customHeight="1">
      <c r="A76"/>
      <c r="I76" s="24"/>
      <c r="J76" s="24"/>
      <c r="K76" s="24"/>
    </row>
    <row r="77" spans="1:11" ht="46.5" customHeight="1">
      <c r="A77"/>
      <c r="I77" s="24"/>
      <c r="J77" s="24"/>
      <c r="K77" s="24"/>
    </row>
    <row r="78" spans="1:11" ht="35.25" customHeight="1">
      <c r="A78"/>
      <c r="I78" s="24"/>
      <c r="J78" s="24"/>
      <c r="K78" s="24"/>
    </row>
    <row r="79" spans="1:12" ht="41.25" customHeight="1">
      <c r="A79"/>
      <c r="I79" s="24"/>
      <c r="J79" s="24"/>
      <c r="K79" s="24"/>
      <c r="L79">
        <v>43685</v>
      </c>
    </row>
    <row r="80" spans="1:12" ht="12.75">
      <c r="A80"/>
      <c r="I80" s="24"/>
      <c r="J80" s="24"/>
      <c r="K80" s="24"/>
      <c r="L80" s="2"/>
    </row>
    <row r="81" spans="1:11" ht="19.5" customHeight="1">
      <c r="A81"/>
      <c r="I81" s="26"/>
      <c r="J81" s="26"/>
      <c r="K81" s="26"/>
    </row>
    <row r="82" spans="1:12" ht="21.75" customHeight="1">
      <c r="A82"/>
      <c r="I82" s="24"/>
      <c r="J82" s="24"/>
      <c r="K82" s="24"/>
      <c r="L82">
        <v>15174</v>
      </c>
    </row>
    <row r="83" spans="1:12" ht="12.75">
      <c r="A83"/>
      <c r="I83" s="24"/>
      <c r="J83" s="24"/>
      <c r="K83" s="24"/>
      <c r="L83">
        <v>1607</v>
      </c>
    </row>
    <row r="84" spans="1:12" ht="12.75">
      <c r="A84"/>
      <c r="I84" s="24"/>
      <c r="J84" s="24"/>
      <c r="K84" s="24"/>
      <c r="L84" s="15">
        <f>26056+345884+119</f>
        <v>372059</v>
      </c>
    </row>
    <row r="85" spans="1:12" ht="12.75">
      <c r="A85"/>
      <c r="I85" s="24"/>
      <c r="J85" s="24"/>
      <c r="K85" s="24"/>
      <c r="L85" s="15">
        <v>31052</v>
      </c>
    </row>
    <row r="86" spans="1:12" ht="12.75">
      <c r="A86"/>
      <c r="I86" s="24"/>
      <c r="J86" s="24"/>
      <c r="K86" s="24"/>
      <c r="L86">
        <v>3133</v>
      </c>
    </row>
    <row r="87" spans="1:12" ht="12.75">
      <c r="A87"/>
      <c r="I87" s="24"/>
      <c r="J87" s="24"/>
      <c r="K87" s="24"/>
      <c r="L87">
        <f>4217+1333</f>
        <v>5550</v>
      </c>
    </row>
    <row r="88" spans="1:12" ht="12.75">
      <c r="A88"/>
      <c r="I88" s="24"/>
      <c r="J88" s="24"/>
      <c r="K88" s="24"/>
      <c r="L88">
        <v>5718.8</v>
      </c>
    </row>
    <row r="89" spans="1:11" ht="12.75">
      <c r="A89"/>
      <c r="I89" s="24"/>
      <c r="J89" s="24"/>
      <c r="K89" s="24"/>
    </row>
    <row r="90" spans="1:11" ht="12.75">
      <c r="A90"/>
      <c r="I90" s="24"/>
      <c r="J90" s="24"/>
      <c r="K90" s="24"/>
    </row>
    <row r="91" spans="1:11" ht="12.75">
      <c r="A91"/>
      <c r="I91" s="24"/>
      <c r="J91" s="24"/>
      <c r="K91" s="24"/>
    </row>
    <row r="92" spans="1:11" ht="12.75">
      <c r="A92"/>
      <c r="I92" s="24"/>
      <c r="J92" s="24"/>
      <c r="K92" s="24"/>
    </row>
    <row r="93" spans="1:11" ht="33" customHeight="1">
      <c r="A93"/>
      <c r="I93" s="24"/>
      <c r="J93" s="24"/>
      <c r="K93" s="24"/>
    </row>
    <row r="94" spans="1:12" ht="12.75">
      <c r="A94"/>
      <c r="I94" s="24"/>
      <c r="J94" s="24"/>
      <c r="K94" s="24"/>
      <c r="L94">
        <v>1184</v>
      </c>
    </row>
    <row r="95" spans="1:12" ht="15">
      <c r="A95"/>
      <c r="I95" s="24"/>
      <c r="J95" s="27"/>
      <c r="K95" s="27"/>
      <c r="L95">
        <v>6736</v>
      </c>
    </row>
    <row r="96" spans="1:12" ht="12.75">
      <c r="A96"/>
      <c r="I96" s="24"/>
      <c r="J96" s="24"/>
      <c r="K96" s="24"/>
      <c r="L96">
        <v>1808</v>
      </c>
    </row>
    <row r="97" spans="1:12" ht="12.75">
      <c r="A97"/>
      <c r="I97" s="24"/>
      <c r="J97" s="24"/>
      <c r="K97" s="24"/>
      <c r="L97">
        <v>272</v>
      </c>
    </row>
    <row r="98" spans="1:11" ht="69" customHeight="1">
      <c r="A98"/>
      <c r="I98" s="24"/>
      <c r="J98" s="24"/>
      <c r="K98" s="24"/>
    </row>
    <row r="99" spans="1:12" ht="12.75">
      <c r="A99"/>
      <c r="I99" s="24"/>
      <c r="J99" s="24"/>
      <c r="K99" s="24"/>
      <c r="L99">
        <v>7050</v>
      </c>
    </row>
    <row r="100" spans="1:11" ht="12.75">
      <c r="A100"/>
      <c r="I100" s="24"/>
      <c r="J100" s="24"/>
      <c r="K100" s="24"/>
    </row>
    <row r="101" spans="1:11" ht="12.75">
      <c r="A101"/>
      <c r="I101" s="24"/>
      <c r="J101" s="24"/>
      <c r="K101" s="24"/>
    </row>
    <row r="102" spans="1:11" ht="12.75">
      <c r="A102"/>
      <c r="I102" s="24"/>
      <c r="J102" s="24"/>
      <c r="K102" s="24"/>
    </row>
    <row r="103" spans="1:11" ht="12.75">
      <c r="A103"/>
      <c r="I103" s="24"/>
      <c r="J103" s="24"/>
      <c r="K103" s="24"/>
    </row>
    <row r="104" spans="1:11" ht="12.75">
      <c r="A104"/>
      <c r="I104" s="24"/>
      <c r="J104" s="24"/>
      <c r="K104" s="24"/>
    </row>
    <row r="105" spans="1:11" ht="12.75">
      <c r="A105"/>
      <c r="I105" s="24"/>
      <c r="J105" s="24"/>
      <c r="K105" s="24"/>
    </row>
    <row r="106" spans="1:11" ht="27" customHeight="1">
      <c r="A106"/>
      <c r="I106" s="26"/>
      <c r="J106" s="28"/>
      <c r="K106" s="28"/>
    </row>
    <row r="107" spans="1:12" ht="15">
      <c r="A107"/>
      <c r="I107" s="29"/>
      <c r="J107" s="29"/>
      <c r="K107" s="29"/>
      <c r="L107" s="2">
        <f>1288+18812</f>
        <v>20100</v>
      </c>
    </row>
    <row r="108" spans="1:12" ht="15">
      <c r="A108"/>
      <c r="I108" s="29"/>
      <c r="J108" s="29"/>
      <c r="K108" s="29"/>
      <c r="L108" s="2">
        <v>1121</v>
      </c>
    </row>
    <row r="109" spans="1:12" ht="22.5" customHeight="1">
      <c r="A109"/>
      <c r="I109" s="30"/>
      <c r="J109" s="30"/>
      <c r="K109" s="31"/>
      <c r="L109" s="2"/>
    </row>
    <row r="110" spans="1:12" ht="42.75" customHeight="1">
      <c r="A110"/>
      <c r="I110" s="29"/>
      <c r="J110" s="29"/>
      <c r="K110" s="29"/>
      <c r="L110">
        <v>1459</v>
      </c>
    </row>
    <row r="111" spans="1:12" ht="42.75" customHeight="1">
      <c r="A111"/>
      <c r="I111" s="29"/>
      <c r="J111" s="29"/>
      <c r="K111" s="29"/>
      <c r="L111">
        <v>1333</v>
      </c>
    </row>
    <row r="112" spans="9:11" ht="15">
      <c r="I112" s="29"/>
      <c r="J112" s="29"/>
      <c r="K112" s="29"/>
    </row>
    <row r="113" spans="9:11" ht="15">
      <c r="I113" s="29"/>
      <c r="J113" s="29"/>
      <c r="K113" s="32"/>
    </row>
    <row r="114" spans="9:11" ht="15">
      <c r="I114" s="29"/>
      <c r="J114" s="29"/>
      <c r="K114" s="29"/>
    </row>
    <row r="115" spans="9:11" ht="65.25" customHeight="1">
      <c r="I115" s="29"/>
      <c r="J115" s="29"/>
      <c r="K115" s="29"/>
    </row>
    <row r="116" spans="9:11" ht="47.25" customHeight="1">
      <c r="I116" s="29"/>
      <c r="J116" s="29"/>
      <c r="K116" s="29"/>
    </row>
    <row r="117" spans="9:11" ht="15.75">
      <c r="I117" s="26"/>
      <c r="J117" s="26"/>
      <c r="K117" s="26"/>
    </row>
    <row r="118" spans="9:11" ht="15">
      <c r="I118" s="33"/>
      <c r="J118" s="33"/>
      <c r="K118" s="33"/>
    </row>
    <row r="119" spans="9:11" ht="30.75" customHeight="1">
      <c r="I119" s="26"/>
      <c r="J119" s="26"/>
      <c r="K119" s="26"/>
    </row>
    <row r="120" spans="9:12" ht="15">
      <c r="I120" s="34"/>
      <c r="J120" s="34"/>
      <c r="K120" s="34"/>
      <c r="L120" s="2"/>
    </row>
    <row r="121" spans="9:11" ht="15">
      <c r="I121" s="34"/>
      <c r="J121" s="34"/>
      <c r="K121" s="34"/>
    </row>
    <row r="122" spans="9:11" ht="15">
      <c r="I122" s="34"/>
      <c r="J122" s="34"/>
      <c r="K122" s="34"/>
    </row>
    <row r="123" spans="9:11" ht="15">
      <c r="I123" s="34"/>
      <c r="J123" s="34"/>
      <c r="K123" s="34"/>
    </row>
    <row r="124" spans="9:11" ht="15.75">
      <c r="I124" s="26"/>
      <c r="J124" s="26"/>
      <c r="K124" s="26"/>
    </row>
    <row r="125" spans="9:11" ht="37.5" customHeight="1">
      <c r="I125" s="35"/>
      <c r="J125" s="33"/>
      <c r="K125" s="33"/>
    </row>
    <row r="126" spans="9:11" ht="22.5" customHeight="1">
      <c r="I126" s="26"/>
      <c r="J126" s="36"/>
      <c r="K126" s="36"/>
    </row>
    <row r="127" spans="9:11" ht="38.25" customHeight="1">
      <c r="I127" s="35"/>
      <c r="J127" s="34"/>
      <c r="K127" s="34"/>
    </row>
    <row r="128" spans="9:11" ht="15.75">
      <c r="I128" s="37"/>
      <c r="J128" s="38"/>
      <c r="K128" s="38"/>
    </row>
    <row r="129" spans="9:11" ht="24" customHeight="1">
      <c r="I129" s="34"/>
      <c r="J129" s="34"/>
      <c r="K129" s="34"/>
    </row>
    <row r="130" spans="9:11" ht="26.25" customHeight="1">
      <c r="I130" s="34"/>
      <c r="J130" s="34"/>
      <c r="K130" s="34"/>
    </row>
    <row r="131" spans="9:11" ht="15">
      <c r="I131" s="34"/>
      <c r="J131" s="34"/>
      <c r="K131" s="34"/>
    </row>
    <row r="132" spans="9:11" ht="15">
      <c r="I132" s="34"/>
      <c r="J132" s="34"/>
      <c r="K132" s="34"/>
    </row>
    <row r="133" spans="9:11" ht="36.75" customHeight="1">
      <c r="I133" s="34"/>
      <c r="J133" s="34"/>
      <c r="K133" s="34"/>
    </row>
    <row r="134" spans="9:11" ht="15">
      <c r="I134" s="34"/>
      <c r="J134" s="34"/>
      <c r="K134" s="34"/>
    </row>
    <row r="135" spans="9:11" ht="15">
      <c r="I135" s="34"/>
      <c r="J135" s="34"/>
      <c r="K135" s="34"/>
    </row>
    <row r="136" spans="9:11" ht="15">
      <c r="I136" s="34"/>
      <c r="J136" s="34"/>
      <c r="K136" s="34"/>
    </row>
    <row r="137" spans="9:12" ht="15">
      <c r="I137" s="34"/>
      <c r="J137" s="34"/>
      <c r="K137" s="34"/>
      <c r="L137">
        <v>2970</v>
      </c>
    </row>
    <row r="138" spans="9:12" ht="15">
      <c r="I138" s="34"/>
      <c r="J138" s="34"/>
      <c r="K138" s="34"/>
      <c r="L138">
        <v>11478</v>
      </c>
    </row>
    <row r="139" spans="9:11" ht="15">
      <c r="I139" s="34"/>
      <c r="J139" s="34"/>
      <c r="K139" s="34"/>
    </row>
    <row r="140" spans="9:11" ht="31.5" customHeight="1">
      <c r="I140" s="26"/>
      <c r="J140" s="26"/>
      <c r="K140" s="26"/>
    </row>
    <row r="141" spans="9:11" ht="51.75" customHeight="1">
      <c r="I141" s="35"/>
      <c r="J141" s="34"/>
      <c r="K141" s="34"/>
    </row>
    <row r="142" spans="9:11" ht="15">
      <c r="I142" s="35"/>
      <c r="J142" s="34"/>
      <c r="K142" s="34"/>
    </row>
    <row r="143" spans="9:11" ht="15.75">
      <c r="I143" s="39"/>
      <c r="J143" s="40"/>
      <c r="K143" s="40"/>
    </row>
    <row r="144" spans="9:11" ht="35.25" customHeight="1">
      <c r="I144" s="41"/>
      <c r="J144" s="25"/>
      <c r="K144" s="25"/>
    </row>
    <row r="145" spans="9:11" ht="27" customHeight="1">
      <c r="I145" s="39"/>
      <c r="J145" s="42"/>
      <c r="K145" s="42"/>
    </row>
    <row r="146" spans="9:11" ht="33.75" customHeight="1">
      <c r="I146" s="41"/>
      <c r="J146" s="25"/>
      <c r="K146" s="25"/>
    </row>
    <row r="147" spans="9:11" ht="37.5" customHeight="1">
      <c r="I147" s="39"/>
      <c r="J147" s="39"/>
      <c r="K147" s="39"/>
    </row>
    <row r="148" spans="9:11" ht="43.5" customHeight="1">
      <c r="I148" s="41"/>
      <c r="J148" s="43"/>
      <c r="K148" s="43"/>
    </row>
    <row r="149" spans="9:11" ht="15.75">
      <c r="I149" s="41"/>
      <c r="J149" s="43"/>
      <c r="K149" s="43"/>
    </row>
    <row r="150" spans="9:11" ht="15.75">
      <c r="I150" s="41"/>
      <c r="J150" s="43"/>
      <c r="K150" s="43"/>
    </row>
    <row r="151" spans="9:11" ht="15.75">
      <c r="I151" s="41"/>
      <c r="J151" s="43"/>
      <c r="K151" s="43"/>
    </row>
    <row r="152" spans="9:11" ht="15.75">
      <c r="I152" s="41"/>
      <c r="J152" s="43"/>
      <c r="K152" s="43"/>
    </row>
    <row r="153" spans="9:11" ht="15.75">
      <c r="I153" s="41"/>
      <c r="J153" s="43"/>
      <c r="K153" s="43"/>
    </row>
    <row r="154" spans="9:11" ht="79.5" customHeight="1">
      <c r="I154" s="41"/>
      <c r="J154" s="43"/>
      <c r="K154" s="43"/>
    </row>
    <row r="155" spans="9:11" ht="15.75">
      <c r="I155" s="41"/>
      <c r="J155" s="43"/>
      <c r="K155" s="43"/>
    </row>
    <row r="156" spans="9:11" ht="69" customHeight="1">
      <c r="I156" s="41"/>
      <c r="J156" s="43"/>
      <c r="K156" s="43"/>
    </row>
    <row r="157" spans="9:11" ht="27" customHeight="1">
      <c r="I157" s="26"/>
      <c r="J157" s="26"/>
      <c r="K157" s="26"/>
    </row>
    <row r="158" spans="9:11" ht="26.25" customHeight="1">
      <c r="I158" s="41"/>
      <c r="J158" s="43"/>
      <c r="K158" s="43"/>
    </row>
    <row r="159" spans="9:11" ht="15.75">
      <c r="I159" s="41"/>
      <c r="J159" s="43"/>
      <c r="K159" s="43"/>
    </row>
    <row r="160" spans="9:11" ht="37.5" customHeight="1">
      <c r="I160" s="26"/>
      <c r="J160" s="26"/>
      <c r="K160" s="26"/>
    </row>
    <row r="161" spans="9:11" ht="50.25" customHeight="1">
      <c r="I161" s="41"/>
      <c r="J161" s="43"/>
      <c r="K161" s="43"/>
    </row>
    <row r="162" spans="9:11" ht="31.5" customHeight="1">
      <c r="I162" s="39"/>
      <c r="J162" s="39"/>
      <c r="K162" s="44"/>
    </row>
    <row r="163" spans="9:12" ht="15.75">
      <c r="I163" s="41"/>
      <c r="J163" s="25"/>
      <c r="K163" s="45"/>
      <c r="L163" s="17"/>
    </row>
    <row r="164" spans="9:12" ht="15.75">
      <c r="I164" s="41"/>
      <c r="J164" s="25"/>
      <c r="K164" s="45"/>
      <c r="L164" s="17">
        <f>8600+3927</f>
        <v>12527</v>
      </c>
    </row>
    <row r="165" spans="9:12" ht="45" customHeight="1">
      <c r="I165" s="41"/>
      <c r="J165" s="25"/>
      <c r="K165" s="25"/>
      <c r="L165">
        <v>860</v>
      </c>
    </row>
    <row r="166" spans="9:11" ht="15.75">
      <c r="I166" s="41"/>
      <c r="J166" s="25"/>
      <c r="K166" s="25"/>
    </row>
    <row r="167" spans="9:11" ht="15.75">
      <c r="I167" s="41"/>
      <c r="J167" s="25"/>
      <c r="K167" s="25"/>
    </row>
    <row r="168" spans="9:11" ht="21" customHeight="1">
      <c r="I168" s="41"/>
      <c r="J168" s="25"/>
      <c r="K168" s="25"/>
    </row>
    <row r="169" spans="9:11" ht="33.75" customHeight="1">
      <c r="I169" s="41"/>
      <c r="J169" s="25"/>
      <c r="K169" s="25"/>
    </row>
    <row r="170" spans="9:11" ht="28.5" customHeight="1">
      <c r="I170" s="36"/>
      <c r="J170" s="36"/>
      <c r="K170" s="46"/>
    </row>
    <row r="171" spans="9:12" ht="15.75">
      <c r="I171" s="47"/>
      <c r="J171" s="25"/>
      <c r="K171" s="45"/>
      <c r="L171" s="17"/>
    </row>
    <row r="172" spans="9:12" ht="15.75">
      <c r="I172" s="47"/>
      <c r="J172" s="25"/>
      <c r="K172" s="45"/>
      <c r="L172" s="17">
        <f>3462+700</f>
        <v>4162</v>
      </c>
    </row>
    <row r="173" spans="9:11" ht="15.75">
      <c r="I173" s="47"/>
      <c r="J173" s="25"/>
      <c r="K173" s="25"/>
    </row>
    <row r="174" spans="9:11" ht="15.75">
      <c r="I174" s="47"/>
      <c r="J174" s="25"/>
      <c r="K174" s="25"/>
    </row>
    <row r="175" spans="9:11" ht="15.75">
      <c r="I175" s="47"/>
      <c r="J175" s="25"/>
      <c r="K175" s="25"/>
    </row>
    <row r="176" spans="9:11" ht="21" customHeight="1">
      <c r="I176" s="47"/>
      <c r="J176" s="25"/>
      <c r="K176" s="25"/>
    </row>
    <row r="177" spans="9:11" ht="35.25" customHeight="1">
      <c r="I177" s="42"/>
      <c r="J177" s="42"/>
      <c r="K177" s="42"/>
    </row>
    <row r="178" spans="9:11" ht="15.75">
      <c r="I178" s="47"/>
      <c r="J178" s="25"/>
      <c r="K178" s="25"/>
    </row>
    <row r="179" spans="1:12" s="54" customFormat="1" ht="15.75">
      <c r="A179" s="50"/>
      <c r="B179"/>
      <c r="C179"/>
      <c r="D179"/>
      <c r="E179"/>
      <c r="F179"/>
      <c r="G179" s="106"/>
      <c r="H179"/>
      <c r="I179" s="52"/>
      <c r="J179" s="53"/>
      <c r="K179" s="53"/>
      <c r="L179" s="54">
        <v>364</v>
      </c>
    </row>
    <row r="180" spans="9:11" ht="24" customHeight="1">
      <c r="I180" s="42"/>
      <c r="J180" s="42"/>
      <c r="K180" s="42"/>
    </row>
    <row r="181" spans="9:11" ht="45" customHeight="1">
      <c r="I181" s="47"/>
      <c r="J181" s="25"/>
      <c r="K181" s="25"/>
    </row>
    <row r="182" spans="9:11" ht="15.75">
      <c r="I182" s="47"/>
      <c r="J182" s="25"/>
      <c r="K182" s="25"/>
    </row>
    <row r="183" spans="9:11" ht="15.75">
      <c r="I183" s="47"/>
      <c r="J183" s="25"/>
      <c r="K183" s="25"/>
    </row>
    <row r="184" spans="9:12" ht="15.75">
      <c r="I184" s="47"/>
      <c r="J184" s="25"/>
      <c r="K184" s="25"/>
      <c r="L184">
        <v>117</v>
      </c>
    </row>
    <row r="185" spans="9:11" ht="15.75">
      <c r="I185" s="47"/>
      <c r="J185" s="25"/>
      <c r="K185" s="25"/>
    </row>
    <row r="186" spans="9:11" ht="15.75">
      <c r="I186" s="47"/>
      <c r="J186" s="25"/>
      <c r="K186" s="25"/>
    </row>
    <row r="187" spans="9:11" ht="15.75">
      <c r="I187" s="47"/>
      <c r="J187" s="25"/>
      <c r="K187" s="25"/>
    </row>
    <row r="188" spans="9:12" ht="24.75" customHeight="1">
      <c r="I188" s="47"/>
      <c r="J188" s="25"/>
      <c r="K188" s="25"/>
      <c r="L188">
        <v>120</v>
      </c>
    </row>
    <row r="189" spans="9:11" ht="24.75" customHeight="1">
      <c r="I189" s="47"/>
      <c r="J189" s="25"/>
      <c r="K189" s="25"/>
    </row>
    <row r="190" spans="9:11" ht="15.75">
      <c r="I190" s="47"/>
      <c r="J190" s="25"/>
      <c r="K190" s="25"/>
    </row>
    <row r="191" spans="9:11" ht="26.25" customHeight="1">
      <c r="I191" s="40"/>
      <c r="J191" s="40"/>
      <c r="K191" s="40"/>
    </row>
    <row r="192" spans="9:11" ht="39" customHeight="1">
      <c r="I192" s="47"/>
      <c r="J192" s="25"/>
      <c r="K192" s="25"/>
    </row>
    <row r="193" spans="9:11" ht="15.75">
      <c r="I193" s="47"/>
      <c r="J193" s="25"/>
      <c r="K193" s="25"/>
    </row>
    <row r="194" spans="9:11" ht="15.75">
      <c r="I194" s="47"/>
      <c r="J194" s="25"/>
      <c r="K194" s="25"/>
    </row>
    <row r="195" spans="9:12" ht="15.75">
      <c r="I195" s="47"/>
      <c r="J195" s="25"/>
      <c r="K195" s="25"/>
      <c r="L195">
        <v>226</v>
      </c>
    </row>
    <row r="196" spans="9:11" ht="15.75">
      <c r="I196" s="47"/>
      <c r="J196" s="25"/>
      <c r="K196" s="25"/>
    </row>
    <row r="197" spans="9:11" ht="15.75">
      <c r="I197" s="47"/>
      <c r="J197" s="25"/>
      <c r="K197" s="25"/>
    </row>
    <row r="198" spans="9:11" ht="15.75">
      <c r="I198" s="47"/>
      <c r="J198" s="25"/>
      <c r="K198" s="25"/>
    </row>
    <row r="199" spans="9:11" ht="30" customHeight="1">
      <c r="I199" s="47"/>
      <c r="J199" s="25"/>
      <c r="K199" s="25"/>
    </row>
    <row r="200" spans="9:11" ht="30" customHeight="1">
      <c r="I200" s="47"/>
      <c r="J200" s="25"/>
      <c r="K200" s="25"/>
    </row>
    <row r="201" spans="9:11" ht="15.75">
      <c r="I201" s="47"/>
      <c r="J201" s="25"/>
      <c r="K201" s="25"/>
    </row>
    <row r="202" spans="9:11" ht="15.75">
      <c r="I202" s="42"/>
      <c r="J202" s="42"/>
      <c r="K202" s="42"/>
    </row>
    <row r="203" spans="9:11" ht="15.75">
      <c r="I203" s="47"/>
      <c r="J203" s="25"/>
      <c r="K203" s="25"/>
    </row>
    <row r="204" spans="9:11" ht="15.75">
      <c r="I204" s="47"/>
      <c r="J204" s="25"/>
      <c r="K204" s="25"/>
    </row>
    <row r="205" spans="9:11" ht="15.75">
      <c r="I205" s="47"/>
      <c r="J205" s="25"/>
      <c r="K205" s="25"/>
    </row>
    <row r="206" spans="9:12" ht="15.75">
      <c r="I206" s="47"/>
      <c r="J206" s="25"/>
      <c r="K206" s="25"/>
      <c r="L206">
        <v>83</v>
      </c>
    </row>
    <row r="207" spans="9:11" ht="15.75">
      <c r="I207" s="47"/>
      <c r="J207" s="25"/>
      <c r="K207" s="25"/>
    </row>
    <row r="208" spans="9:11" ht="15.75">
      <c r="I208" s="47"/>
      <c r="J208" s="25"/>
      <c r="K208" s="25"/>
    </row>
    <row r="209" spans="9:11" ht="15.75">
      <c r="I209" s="47"/>
      <c r="J209" s="25"/>
      <c r="K209" s="25"/>
    </row>
    <row r="210" spans="9:11" ht="15.75">
      <c r="I210" s="47"/>
      <c r="J210" s="25"/>
      <c r="K210" s="25"/>
    </row>
    <row r="211" spans="9:11" ht="24" customHeight="1">
      <c r="I211" s="47"/>
      <c r="J211" s="25"/>
      <c r="K211" s="25"/>
    </row>
    <row r="212" spans="9:11" ht="15.75">
      <c r="I212" s="47"/>
      <c r="J212" s="25"/>
      <c r="K212" s="25"/>
    </row>
    <row r="213" spans="9:11" ht="15.75">
      <c r="I213" s="42"/>
      <c r="J213" s="42"/>
      <c r="K213" s="42"/>
    </row>
    <row r="214" spans="9:11" ht="15.75">
      <c r="I214" s="47"/>
      <c r="J214" s="25"/>
      <c r="K214" s="25"/>
    </row>
    <row r="215" spans="9:11" ht="15.75">
      <c r="I215" s="47"/>
      <c r="J215" s="25"/>
      <c r="K215" s="25"/>
    </row>
    <row r="216" spans="9:11" ht="15.75">
      <c r="I216" s="47"/>
      <c r="J216" s="25"/>
      <c r="K216" s="25"/>
    </row>
    <row r="217" spans="9:12" ht="15.75">
      <c r="I217" s="47"/>
      <c r="J217" s="25"/>
      <c r="K217" s="25"/>
      <c r="L217">
        <v>2472</v>
      </c>
    </row>
    <row r="218" spans="9:11" ht="15.75">
      <c r="I218" s="47"/>
      <c r="J218" s="25"/>
      <c r="K218" s="25"/>
    </row>
    <row r="219" spans="9:11" ht="15.75">
      <c r="I219" s="47"/>
      <c r="J219" s="25"/>
      <c r="K219" s="25"/>
    </row>
    <row r="220" spans="9:11" ht="15.75">
      <c r="I220" s="47"/>
      <c r="J220" s="25"/>
      <c r="K220" s="25"/>
    </row>
    <row r="221" spans="9:11" ht="15.75">
      <c r="I221" s="47"/>
      <c r="J221" s="25"/>
      <c r="K221" s="25"/>
    </row>
    <row r="222" spans="9:11" ht="15.75">
      <c r="I222" s="47"/>
      <c r="J222" s="25"/>
      <c r="K222" s="25"/>
    </row>
    <row r="223" spans="9:11" ht="15.75">
      <c r="I223" s="47"/>
      <c r="J223" s="25"/>
      <c r="K223" s="25"/>
    </row>
    <row r="224" spans="9:11" ht="15.75">
      <c r="I224" s="42"/>
      <c r="J224" s="42"/>
      <c r="K224" s="42"/>
    </row>
    <row r="225" spans="9:11" ht="15.75">
      <c r="I225" s="47"/>
      <c r="J225" s="25"/>
      <c r="K225" s="25"/>
    </row>
    <row r="226" spans="9:11" ht="15.75">
      <c r="I226" s="47"/>
      <c r="J226" s="25"/>
      <c r="K226" s="25"/>
    </row>
    <row r="227" spans="9:11" ht="15.75">
      <c r="I227" s="47"/>
      <c r="J227" s="25"/>
      <c r="K227" s="25"/>
    </row>
    <row r="228" spans="9:12" ht="15.75">
      <c r="I228" s="47"/>
      <c r="J228" s="25"/>
      <c r="K228" s="25"/>
      <c r="L228">
        <v>513</v>
      </c>
    </row>
    <row r="229" spans="9:11" ht="15.75">
      <c r="I229" s="47"/>
      <c r="J229" s="25"/>
      <c r="K229" s="25"/>
    </row>
    <row r="230" spans="9:11" ht="15.75">
      <c r="I230" s="47"/>
      <c r="J230" s="25"/>
      <c r="K230" s="25"/>
    </row>
    <row r="231" spans="9:11" ht="15.75">
      <c r="I231" s="47"/>
      <c r="J231" s="25"/>
      <c r="K231" s="25"/>
    </row>
    <row r="232" spans="9:11" ht="15.75">
      <c r="I232" s="47"/>
      <c r="J232" s="25"/>
      <c r="K232" s="25"/>
    </row>
    <row r="233" spans="9:11" ht="15.75">
      <c r="I233" s="47"/>
      <c r="J233" s="25"/>
      <c r="K233" s="25"/>
    </row>
    <row r="234" spans="9:11" ht="15.75">
      <c r="I234" s="42"/>
      <c r="J234" s="42"/>
      <c r="K234" s="42"/>
    </row>
    <row r="235" spans="9:11" ht="15.75">
      <c r="I235" s="47"/>
      <c r="J235" s="25"/>
      <c r="K235" s="25"/>
    </row>
    <row r="236" spans="9:11" ht="15.75">
      <c r="I236" s="47"/>
      <c r="J236" s="25"/>
      <c r="K236" s="25"/>
    </row>
    <row r="237" spans="9:11" ht="15.75">
      <c r="I237" s="47"/>
      <c r="J237" s="25"/>
      <c r="K237" s="25"/>
    </row>
    <row r="238" spans="9:12" ht="15.75">
      <c r="I238" s="47"/>
      <c r="J238" s="25"/>
      <c r="K238" s="25"/>
      <c r="L238">
        <v>269</v>
      </c>
    </row>
    <row r="239" spans="9:11" ht="15.75">
      <c r="I239" s="47"/>
      <c r="J239" s="25"/>
      <c r="K239" s="25"/>
    </row>
    <row r="240" spans="9:11" ht="15.75">
      <c r="I240" s="47"/>
      <c r="J240" s="25"/>
      <c r="K240" s="25"/>
    </row>
    <row r="241" spans="9:11" ht="15.75">
      <c r="I241" s="47"/>
      <c r="J241" s="25"/>
      <c r="K241" s="25"/>
    </row>
    <row r="242" spans="9:11" ht="15.75">
      <c r="I242" s="47"/>
      <c r="J242" s="25"/>
      <c r="K242" s="25"/>
    </row>
    <row r="243" spans="9:11" ht="15.75">
      <c r="I243" s="47"/>
      <c r="J243" s="25"/>
      <c r="K243" s="25"/>
    </row>
    <row r="244" spans="9:11" ht="15.75">
      <c r="I244" s="47"/>
      <c r="J244" s="25"/>
      <c r="K244" s="25"/>
    </row>
    <row r="245" spans="9:11" ht="15.75">
      <c r="I245" s="47"/>
      <c r="J245" s="25"/>
      <c r="K245" s="25"/>
    </row>
    <row r="246" spans="9:11" ht="15.75">
      <c r="I246" s="42"/>
      <c r="J246" s="42"/>
      <c r="K246" s="42"/>
    </row>
    <row r="247" spans="9:11" ht="15.75">
      <c r="I247" s="47"/>
      <c r="J247" s="25"/>
      <c r="K247" s="25"/>
    </row>
    <row r="248" spans="9:11" ht="15.75">
      <c r="I248" s="47"/>
      <c r="J248" s="25"/>
      <c r="K248" s="25"/>
    </row>
    <row r="249" spans="9:11" ht="15.75">
      <c r="I249" s="47"/>
      <c r="J249" s="25"/>
      <c r="K249" s="25"/>
    </row>
    <row r="250" spans="9:12" ht="15.75">
      <c r="I250" s="47"/>
      <c r="J250" s="25"/>
      <c r="K250" s="25"/>
      <c r="L250">
        <v>122</v>
      </c>
    </row>
    <row r="251" spans="9:11" ht="15.75">
      <c r="I251" s="47"/>
      <c r="J251" s="25"/>
      <c r="K251" s="25"/>
    </row>
    <row r="252" spans="9:11" ht="15.75">
      <c r="I252" s="47"/>
      <c r="J252" s="25"/>
      <c r="K252" s="25"/>
    </row>
    <row r="253" spans="9:11" ht="15.75">
      <c r="I253" s="47"/>
      <c r="J253" s="25"/>
      <c r="K253" s="25"/>
    </row>
    <row r="254" spans="9:11" ht="15.75">
      <c r="I254" s="47"/>
      <c r="J254" s="25"/>
      <c r="K254" s="25"/>
    </row>
    <row r="255" spans="9:11" ht="15.75">
      <c r="I255" s="47"/>
      <c r="J255" s="25"/>
      <c r="K255" s="25"/>
    </row>
    <row r="256" spans="9:11" ht="15.75">
      <c r="I256" s="47"/>
      <c r="J256" s="25"/>
      <c r="K256" s="25"/>
    </row>
    <row r="257" spans="9:11" ht="15.75">
      <c r="I257" s="42"/>
      <c r="J257" s="42"/>
      <c r="K257" s="42"/>
    </row>
    <row r="258" spans="9:11" ht="15.75">
      <c r="I258" s="47"/>
      <c r="J258" s="25"/>
      <c r="K258" s="25"/>
    </row>
    <row r="259" spans="9:11" ht="15.75">
      <c r="I259" s="47"/>
      <c r="J259" s="25"/>
      <c r="K259" s="25"/>
    </row>
    <row r="260" spans="9:11" ht="15.75">
      <c r="I260" s="47"/>
      <c r="J260" s="25"/>
      <c r="K260" s="25"/>
    </row>
    <row r="261" spans="9:12" ht="15.75">
      <c r="I261" s="47"/>
      <c r="J261" s="25"/>
      <c r="K261" s="25"/>
      <c r="L261">
        <v>108</v>
      </c>
    </row>
    <row r="262" spans="9:11" ht="15.75">
      <c r="I262" s="47"/>
      <c r="J262" s="25"/>
      <c r="K262" s="25"/>
    </row>
    <row r="263" spans="9:11" ht="15.75">
      <c r="I263" s="47"/>
      <c r="J263" s="25"/>
      <c r="K263" s="25"/>
    </row>
    <row r="264" spans="9:11" ht="15.75">
      <c r="I264" s="47"/>
      <c r="J264" s="25"/>
      <c r="K264" s="25"/>
    </row>
    <row r="265" spans="9:11" ht="15.75">
      <c r="I265" s="47"/>
      <c r="J265" s="25"/>
      <c r="K265" s="25"/>
    </row>
    <row r="266" spans="9:11" ht="15.75">
      <c r="I266" s="47"/>
      <c r="J266" s="25"/>
      <c r="K266" s="25"/>
    </row>
    <row r="267" spans="9:11" ht="15.75">
      <c r="I267" s="47"/>
      <c r="J267" s="25"/>
      <c r="K267" s="25"/>
    </row>
    <row r="268" spans="9:11" ht="15.75">
      <c r="I268" s="42"/>
      <c r="J268" s="42"/>
      <c r="K268" s="42"/>
    </row>
    <row r="269" spans="9:11" ht="15.75">
      <c r="I269" s="47"/>
      <c r="J269" s="25"/>
      <c r="K269" s="25"/>
    </row>
    <row r="270" spans="9:11" ht="15.75">
      <c r="I270" s="47"/>
      <c r="J270" s="25"/>
      <c r="K270" s="25"/>
    </row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</sheetData>
  <sheetProtection/>
  <mergeCells count="9">
    <mergeCell ref="A29:A31"/>
    <mergeCell ref="B30:B31"/>
    <mergeCell ref="C30:C31"/>
    <mergeCell ref="A6:H6"/>
    <mergeCell ref="A7:H7"/>
    <mergeCell ref="G1:H1"/>
    <mergeCell ref="G2:H2"/>
    <mergeCell ref="G3:H3"/>
    <mergeCell ref="G4:H4"/>
  </mergeCells>
  <printOptions horizontalCentered="1"/>
  <pageMargins left="1.1811023622047245" right="0.4724409448818898" top="0.3937007874015748" bottom="0.3937007874015748" header="0.5118110236220472" footer="0.5118110236220472"/>
  <pageSetup fitToHeight="17" fitToWidth="1" horizontalDpi="300" verticalDpi="300" orientation="portrait" paperSize="9" scale="58" r:id="rId1"/>
  <colBreaks count="3" manualBreakCount="3">
    <brk id="11" max="246" man="1"/>
    <brk id="2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2013-03-25T13:02:45Z</cp:lastPrinted>
  <dcterms:created xsi:type="dcterms:W3CDTF">1996-10-08T23:32:33Z</dcterms:created>
  <dcterms:modified xsi:type="dcterms:W3CDTF">2013-03-25T13:02:46Z</dcterms:modified>
  <cp:category/>
  <cp:version/>
  <cp:contentType/>
  <cp:contentStatus/>
</cp:coreProperties>
</file>